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3320" windowHeight="8790" activeTab="1"/>
  </bookViews>
  <sheets>
    <sheet name="2023 ВС" sheetId="1" r:id="rId1"/>
    <sheet name="2023 ВО" sheetId="2" r:id="rId2"/>
  </sheets>
  <externalReferences>
    <externalReference r:id="rId3"/>
    <externalReference r:id="rId4"/>
    <externalReference r:id="rId5"/>
  </externalReferences>
  <definedNames>
    <definedName name="_xlnm._FilterDatabase" localSheetId="1" hidden="1">'2023 ВО'!$A$6:$K$65</definedName>
    <definedName name="_xlnm._FilterDatabase" localSheetId="0" hidden="1">'2023 ВС'!$A$6:$K$69</definedName>
    <definedName name="DOCUMENT_SOURCE">[1]LIST_MO_DICTIONARY!$B$15:$B$22</definedName>
    <definedName name="EE_ZONE_TARIFFING">[2]TECHSHEET!$D$13:$D$14</definedName>
    <definedName name="EOT_VS_TF_REASON_LIST">[1]LIST_MO_DICTIONARY!$B$31:$B$41</definedName>
    <definedName name="GAS_LIQ_LIST">[1]LIST_MO_DICTIONARY!$B$69:$B$74</definedName>
    <definedName name="GAS_LIQ_UNITS_LIST">[1]LIST_MO_DICTIONARY!$B$75:$B$81</definedName>
    <definedName name="god">[3]Титульный!$E$5</definedName>
    <definedName name="SF_LIST">[1]LIST_MO_DICTIONARY!$B$104:$B$114</definedName>
    <definedName name="SF_UNITS_LIST">[1]LIST_MO_DICTIONARY!$B$115:$B$117</definedName>
    <definedName name="SPHERE_SPECIFIC_STATUS">[3]TECHSHEET!$H$51</definedName>
    <definedName name="TEMPLATE_SPHERE">[3]TECHSHEET!$H$2</definedName>
    <definedName name="TEMPLATE_SPHERE_CODE">[3]TECHSHEET!$H$43</definedName>
    <definedName name="_xlnm.Print_Titles" localSheetId="1">'2023 ВО'!$4:$6</definedName>
    <definedName name="_xlnm.Print_Titles" localSheetId="0">'2023 ВС'!$4:$6</definedName>
  </definedNames>
  <calcPr calcId="145621"/>
</workbook>
</file>

<file path=xl/calcChain.xml><?xml version="1.0" encoding="utf-8"?>
<calcChain xmlns="http://schemas.openxmlformats.org/spreadsheetml/2006/main">
  <c r="H68" i="2" l="1"/>
  <c r="H67" i="2"/>
  <c r="C68" i="2"/>
  <c r="C67" i="2"/>
  <c r="G68" i="2"/>
  <c r="G67" i="2"/>
  <c r="H72" i="1"/>
  <c r="H71" i="1"/>
  <c r="C72" i="1"/>
  <c r="G72" i="1"/>
  <c r="C71" i="1"/>
  <c r="G71" i="1"/>
  <c r="H14" i="1" l="1"/>
  <c r="H13" i="1"/>
  <c r="H15" i="2" l="1"/>
  <c r="H14" i="2"/>
  <c r="H13" i="2"/>
  <c r="H17" i="2" l="1"/>
  <c r="H10" i="1"/>
  <c r="H8" i="1" l="1"/>
  <c r="H9" i="1"/>
  <c r="H11" i="1"/>
  <c r="H12"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9" i="1"/>
  <c r="H60" i="1"/>
  <c r="H61" i="1"/>
  <c r="H62" i="1"/>
  <c r="H64" i="1"/>
  <c r="H65" i="1"/>
  <c r="H66" i="1"/>
  <c r="H67" i="1"/>
  <c r="H68" i="1"/>
  <c r="H69" i="1"/>
  <c r="H7" i="1"/>
  <c r="H8" i="2"/>
  <c r="H9" i="2"/>
  <c r="H10" i="2"/>
  <c r="H11" i="2"/>
  <c r="H12" i="2"/>
  <c r="H16"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8" i="2"/>
  <c r="H59" i="2"/>
  <c r="H60" i="2"/>
  <c r="H61" i="2"/>
  <c r="H62" i="2"/>
  <c r="H63" i="2"/>
  <c r="H64" i="2"/>
  <c r="H65" i="2"/>
  <c r="H7" i="2"/>
</calcChain>
</file>

<file path=xl/sharedStrings.xml><?xml version="1.0" encoding="utf-8"?>
<sst xmlns="http://schemas.openxmlformats.org/spreadsheetml/2006/main" count="1113" uniqueCount="308">
  <si>
    <t>№ п/п</t>
  </si>
  <si>
    <t>Наименование поставщика</t>
  </si>
  <si>
    <t>ИНН</t>
  </si>
  <si>
    <t xml:space="preserve">Дополнительные признаки дифференциации тарифа </t>
  </si>
  <si>
    <t>Дата решения (приказа) СГРЦиТ</t>
  </si>
  <si>
    <t>Багратионовский</t>
  </si>
  <si>
    <t xml:space="preserve"> МКП "КС Г. БАГРАТИОНОВСКА"</t>
  </si>
  <si>
    <t>3915006589</t>
  </si>
  <si>
    <t xml:space="preserve">п Гвардейское, Славяновка, Березовка, Надеждино, Знаменское, Дубки, Рябиновка, Орехово, Невское, Тамбовское, Марийское, Чехово, Тишино, Осокино   </t>
  </si>
  <si>
    <t>3915006590</t>
  </si>
  <si>
    <t>п Долгоруково, Дубровка, Подгорное, Пограничное, Краснознаменское, Славское, Побережье</t>
  </si>
  <si>
    <t>МУП "ЖКС" г. Багратионовска</t>
  </si>
  <si>
    <t>3915500974</t>
  </si>
  <si>
    <t>г. Багратионовск</t>
  </si>
  <si>
    <t>МУП "Водоканал-Теплосеть"</t>
  </si>
  <si>
    <t>3917509250</t>
  </si>
  <si>
    <t>ФГБУ «ЦЖКУ» МО РФ</t>
  </si>
  <si>
    <t>п Невское</t>
  </si>
  <si>
    <t>п Долгоруково</t>
  </si>
  <si>
    <t>Балтийский</t>
  </si>
  <si>
    <t>3901503340</t>
  </si>
  <si>
    <t>г. Приморск</t>
  </si>
  <si>
    <t>3901503341</t>
  </si>
  <si>
    <t>г Балтийск</t>
  </si>
  <si>
    <t>7729314745</t>
  </si>
  <si>
    <t>г Балтийск, п Лунино, г Приморск, п Павлово, п Рыбачий, п Хмелевка, п Танкитено, п Парусное</t>
  </si>
  <si>
    <t>Гвардейский</t>
  </si>
  <si>
    <t>МУП МО "Гвардейский городской округ" "Комсервис"</t>
  </si>
  <si>
    <t>3916016614</t>
  </si>
  <si>
    <t>г Гвардейск, п Пригородное</t>
  </si>
  <si>
    <t>п Белово, п Березовка, п Большая Поляна, п Большие Горки, п Борское, п Великолукское, п Веселый, п Вишневое, п Гордое, п Грибки, п Дальнее, п Демидово, п Детское, п Дивное, п Ельняки, п Ершово, п Забарье, п Кругловка, п Красный Яр, п Красный Бор, п Комсомольск, п Калинково, п Истровка, п Зорино, п Знаменск, п Звеньевое, п Заречье, п Осиновка, п Ольховка, п Озерное, п Озерки, п Малиновка, п Куйбышевское, п Курган, п Ливны, п Лозовое, п Лунино, п Ручьи, п Рощино, п Ровное, п Речное, п Ратное, п Островское, п Поддубное, п Прудное, п Пруды, п Холмы, п Тумановка, п Тельманово, п Талпаки, п Суходолье, п Суворово, п Солдатово, п Сокольники, п Славинск, п Семеново, п Яблоновка, п Ягодное, п Ярки, п Ясеньское</t>
  </si>
  <si>
    <t>г. Гвардейск, п. Знаменск</t>
  </si>
  <si>
    <t>Калининград</t>
  </si>
  <si>
    <t>ГП КО "Водоканал"</t>
  </si>
  <si>
    <t>г Калининград</t>
  </si>
  <si>
    <t>ООО «КАШТАН»</t>
  </si>
  <si>
    <t>3904069604</t>
  </si>
  <si>
    <t>Гурьевский</t>
  </si>
  <si>
    <t>ИП Никитишин А.Д.</t>
  </si>
  <si>
    <t>391800766507</t>
  </si>
  <si>
    <t>п Орловка</t>
  </si>
  <si>
    <t>МУП ЖКХ "Гурьевский водоканал"</t>
  </si>
  <si>
    <t>3917501998</t>
  </si>
  <si>
    <t>ООО "УК Надежда"</t>
  </si>
  <si>
    <t>3906350360</t>
  </si>
  <si>
    <t>п Голубево</t>
  </si>
  <si>
    <t>п. Луговое, п. Рябиновка, п. Сосновка, п. Храброво</t>
  </si>
  <si>
    <t>Гусевский</t>
  </si>
  <si>
    <t>ОАО "ГУСЕВ-ВОДОКАНАЛ"</t>
  </si>
  <si>
    <t>3902801741</t>
  </si>
  <si>
    <t>п Яровое, п Фурманово, п Поддубы, п Первомайское, п Мичуринское, п Липово, п Брянское,  г Гусев</t>
  </si>
  <si>
    <t>МУП "Сельское водопроводное хозяйство"</t>
  </si>
  <si>
    <t>3902802713</t>
  </si>
  <si>
    <t>п Жаворонково, п Юдино, п Синявино, п Северный, п Приозерное, п Покровское, п Поддубы, п Очаково, п Ольховатка, п Новостроевка, п Михайлово, п Междуречье, п Маяковское, п Майское, п Лермонтово, п Кубановка, п Краснополье, п Красногорское, п Каспийское, п Калининское, п Еловое</t>
  </si>
  <si>
    <t>г Гусев</t>
  </si>
  <si>
    <t>Зеленоградский</t>
  </si>
  <si>
    <t>ИП Чернявский Е.В.</t>
  </si>
  <si>
    <t>390612828163</t>
  </si>
  <si>
    <t>п Заостровье, п Куликово</t>
  </si>
  <si>
    <t>Банк России (пансионат "Балтийские пески")</t>
  </si>
  <si>
    <t>7702235133</t>
  </si>
  <si>
    <t xml:space="preserve">п Лесной, </t>
  </si>
  <si>
    <t>п Лесной, Рыбачий</t>
  </si>
  <si>
    <t>п. Колосовка, п. Кумачево, п. Заостровье, п. Дорожное, п. Прохладное</t>
  </si>
  <si>
    <t>п. Морское, п. Рыбачий, п. Лесное</t>
  </si>
  <si>
    <t>ООО "Специализированный застройщик "Еврострой Инвест"</t>
  </si>
  <si>
    <t>3905041344</t>
  </si>
  <si>
    <t>п Холмогоровка</t>
  </si>
  <si>
    <t>ООО "Водоснабжение"</t>
  </si>
  <si>
    <t>г. Зеленоградск</t>
  </si>
  <si>
    <t>Краснознаменский</t>
  </si>
  <si>
    <t>3919004720</t>
  </si>
  <si>
    <t>3920006136</t>
  </si>
  <si>
    <t>п. Весново, п. Февральское</t>
  </si>
  <si>
    <t>п Третьяково</t>
  </si>
  <si>
    <t>Ладушкинский</t>
  </si>
  <si>
    <t>МУП "Коммунальные системы" МО "Ладушкинский городской округ"</t>
  </si>
  <si>
    <t>3915011814</t>
  </si>
  <si>
    <t>Ладушкинский ГО</t>
  </si>
  <si>
    <t>г.Ладушкин</t>
  </si>
  <si>
    <t>Мамоновский</t>
  </si>
  <si>
    <t>МУП "Чистота"</t>
  </si>
  <si>
    <t>3915007800</t>
  </si>
  <si>
    <t>Мамоновский ГО</t>
  </si>
  <si>
    <t>г Мамоново</t>
  </si>
  <si>
    <t>Неманский</t>
  </si>
  <si>
    <t>МУП ЖКХ "Новоколхозное"</t>
  </si>
  <si>
    <t>3909024090</t>
  </si>
  <si>
    <t>Неманское городское МУП "Водоканал"</t>
  </si>
  <si>
    <t>3909001060</t>
  </si>
  <si>
    <t>г Неман, п Акулово, п Артемовка, п Большое Село, п Ветрово, п Волочаево, п Гарино, п Гривино, п Гудково, п Дубки, п Забродино, п Искра, п Каштановка,  п Котельниково, п Красное Село, п Лесное, п Лунино, п Маломожайское, п Мичуринский, п Ракитино, п Ульяново, п Шмелево</t>
  </si>
  <si>
    <t>Нестеровский</t>
  </si>
  <si>
    <t>МУП ЖКХ г. Нестерова</t>
  </si>
  <si>
    <t>3920008366</t>
  </si>
  <si>
    <t>г.Нестеров</t>
  </si>
  <si>
    <t>п Чистые Пруды, Дубовая Роща, Калинино, Краснолесье, Знаменка, Ильинское, Чкалово, Илюшино, Ясная поляна, Ватутино, Хуторское, Докучаево, Дмитриевка, Сосновка (Чистопрудненский теротдел), Сосновка (Илюшинский теротдел)</t>
  </si>
  <si>
    <t>п Чернышевское,  п Раздольное,  п Пригородное, п Покрышкино, п Петровское, п Первомайское, п Детское, п Бабушкино</t>
  </si>
  <si>
    <t xml:space="preserve"> п Луговое, п Фурмановка, п Шолохово, п Черняхово, п Чапаево, п Садовое, п Покрышкино, п Пушкино, п Невское, п Заводское, п Высокое, п Вознесенское, п Ватутино</t>
  </si>
  <si>
    <t xml:space="preserve">Озерский </t>
  </si>
  <si>
    <t>МУП "Озёрский водоканал"</t>
  </si>
  <si>
    <t>3921799880</t>
  </si>
  <si>
    <t>г Озерск</t>
  </si>
  <si>
    <t>Поселки: Гаврилово, Багратионово, Борок, Дубрава, Жучково, Кадымка, Карамышево, Кругловка,
Кутузово, Плавни, Псковское, Резниково, Ручейки, Смирново, Рязанское, Солнечное, Славкино, Ново-Славянское, Суворовка, Яблоновка, Кольцово, Новостроево, Юдино, Олехово, Садовое, Аблучье, Заозерное, Крушинино, Липки, Лужки, Мальцево, Некрасово, Нилово, Огородное, Отрадное, Пограничное</t>
  </si>
  <si>
    <t xml:space="preserve"> Поселки: Красноярское, Шувалово, Карповка, Кузьмино, Шишково, Садовое, Ново-Гурьевское, Замостье, Задорожье, Чистополье, Вольное, Конево, Богданово, Львовское</t>
  </si>
  <si>
    <t>п Новостроево</t>
  </si>
  <si>
    <t>Пионерский</t>
  </si>
  <si>
    <t>Пионерский ГО</t>
  </si>
  <si>
    <t>Полесский</t>
  </si>
  <si>
    <t xml:space="preserve">г Полесск, поселки: Подсобный, Тюленино </t>
  </si>
  <si>
    <t>п Залесье, Александровка, Ближнее, Виноградное, Дальнее, Заречье, Зеленое, Зуевка, Искрово, Каштаново, Краснохолмское, Новая Жизнь, Новосельское, Октябрьское, Пески, Полевой, Ягодное, Саранское, Григорьевка, Заповедники, Ильичево, Изобильное, Красный Бор, Ломоносовка, Марксово, Междулесье, Новая Деревня, Шолохово, Сосновка, Богатово, Березовка, Ельниково, Петино, Февральское, Тургенево, Бригадное, Дружное, Ивановка, Речки, Свободный, Трудовой, Фурмановка, Славянское, Журавлевка, Июльское, Каменка, Липовка, Майское, Нахимово, Некрасово, Никитовка, Овражье, Придорожное, Рыбкино, Сибирское, Ушаковка, Головкино, Матросово, Заливино, Красное, Малая Матросовка, Разино, Беломорское</t>
  </si>
  <si>
    <t>Правдинский</t>
  </si>
  <si>
    <t>МП "ЖКХ"</t>
  </si>
  <si>
    <t>3923003327</t>
  </si>
  <si>
    <t>3923501555</t>
  </si>
  <si>
    <t>п Вишневое, п Гусево, п Знаменка, п Красное, п Крылово, п Крымское, п Липняки, пгт Железнодорожный, п Никитино, п Некрасовка, п Мозырь, п Ново-Бийское, п Ново-Бобруйск, п Новоселки, п Новостроево, п Озерки, п Подлипово, п Холмогорье, п Чайковское</t>
  </si>
  <si>
    <t>Светлогорский</t>
  </si>
  <si>
    <t>п Приморье,  г Светлогорск, п Майский, п Лесное, п Отрадное, п Зори</t>
  </si>
  <si>
    <t>п Донское</t>
  </si>
  <si>
    <t xml:space="preserve">Светловский
</t>
  </si>
  <si>
    <t>ОАО "Светловский Водоканал"</t>
  </si>
  <si>
    <t>3913502398</t>
  </si>
  <si>
    <t>3913012379</t>
  </si>
  <si>
    <t>п Люблино, п Черепаново</t>
  </si>
  <si>
    <t>п. Кремнево, п. Черепаново</t>
  </si>
  <si>
    <t>Славский</t>
  </si>
  <si>
    <t>МУП "Коммунальник" Славского ГО</t>
  </si>
  <si>
    <t>3924800653</t>
  </si>
  <si>
    <t>МУП "ЖКС Славского р-на"</t>
  </si>
  <si>
    <t>3924801030</t>
  </si>
  <si>
    <t>Советский</t>
  </si>
  <si>
    <t>МП ПУ "Водоканал"</t>
  </si>
  <si>
    <t>3911000145</t>
  </si>
  <si>
    <t>Советский ГО</t>
  </si>
  <si>
    <t>Черняховский</t>
  </si>
  <si>
    <t>МУП "Черняховский водоканал"</t>
  </si>
  <si>
    <t>3914017267</t>
  </si>
  <si>
    <t>Янтарный</t>
  </si>
  <si>
    <t>Янтарный ГО</t>
  </si>
  <si>
    <t xml:space="preserve"> Багратионовский</t>
  </si>
  <si>
    <t>МКП "КС Г. БАГРАТИОНОВСКА"</t>
  </si>
  <si>
    <t>п Гвардейское, Славяновка, Березовка, Надеждино, Знаменское, Дубки, Рябиновка, Орехово, Невское, Тамбовское, Марийское, Чехово, Тишино, Осокино</t>
  </si>
  <si>
    <t xml:space="preserve">п Долгоруково, Дубровка, Подгорное, Пограничное, Краснознаменское, Славское, Побережье   </t>
  </si>
  <si>
    <t>г Багратионовск</t>
  </si>
  <si>
    <t xml:space="preserve"> Балтийский</t>
  </si>
  <si>
    <t xml:space="preserve">3901501791
</t>
  </si>
  <si>
    <t>г. Приморск, пос.Севастопольский, у.Русская набережная, ул.Штурманская, пос. Дивное (районы города Балтийска)</t>
  </si>
  <si>
    <t>жилой район Коса</t>
  </si>
  <si>
    <t xml:space="preserve"> Гвардейский</t>
  </si>
  <si>
    <t>Населенные пункты Гвардейского городского округа кроме г.Гвардейска и п Пригордное</t>
  </si>
  <si>
    <t xml:space="preserve"> Гурьевский</t>
  </si>
  <si>
    <t>п Храброво, п Сосновка, п Рябиновка, п Луговое</t>
  </si>
  <si>
    <t xml:space="preserve"> Гусевский</t>
  </si>
  <si>
    <t>Гусевский ГО</t>
  </si>
  <si>
    <t>АО "ОКОС"</t>
  </si>
  <si>
    <t>г Зеленоградск</t>
  </si>
  <si>
    <t>п Колосовка, п Кумачево, п Заостровье, п Дорожное, п Прохладное</t>
  </si>
  <si>
    <t>п Красноторовка, Грачевка, Поваровка</t>
  </si>
  <si>
    <t>п Морское, п Рыбачий, п Лесное</t>
  </si>
  <si>
    <t xml:space="preserve"> Калининград</t>
  </si>
  <si>
    <t>3903009923</t>
  </si>
  <si>
    <t>город Калининград</t>
  </si>
  <si>
    <t xml:space="preserve"> Краснознаменский</t>
  </si>
  <si>
    <t xml:space="preserve">
3919004720
</t>
  </si>
  <si>
    <t>г Краснознаменск</t>
  </si>
  <si>
    <t>ЗАО "Ладушкинское"</t>
  </si>
  <si>
    <t>3915000805</t>
  </si>
  <si>
    <t>г Ладушкин</t>
  </si>
  <si>
    <t xml:space="preserve"> Мамоновский</t>
  </si>
  <si>
    <t xml:space="preserve"> Неманский</t>
  </si>
  <si>
    <t>Неманское городское МУП "Теплосеть"</t>
  </si>
  <si>
    <t>3909001053</t>
  </si>
  <si>
    <t>п Мичуринский, г Неман</t>
  </si>
  <si>
    <t xml:space="preserve"> Нестеровский</t>
  </si>
  <si>
    <t>п Чернышевское, п Раздольное,  п Пригородное, п Покрышкино, п Петровское, п Первомайское, п Детское, п Бабушкино</t>
  </si>
  <si>
    <t xml:space="preserve">3920008366
</t>
  </si>
  <si>
    <t xml:space="preserve"> Озерский</t>
  </si>
  <si>
    <t>г. Озерск</t>
  </si>
  <si>
    <t xml:space="preserve"> Пионерский</t>
  </si>
  <si>
    <t xml:space="preserve"> Полесский</t>
  </si>
  <si>
    <t xml:space="preserve">п Подсобный, Тюленино,Залесье, Александровка, Ближнее, Виноградное, Дальнее, Заречье, Зеленое, Зуевка, Искрово, Каштаново, Краснохолмское, Новая Жизнь, Новосельское, Октябрьское, Пески, Полевой, Ягодное, Саранское, Григорьевка, Заповедники, Ильичево, Изобильное, Красный Бор, Ломоносовка, Марксово, Междулесье, Новая Деревня, Шолохово, Сосновка, Богатово, Березовка, Ельниково, Петино, Февральское, Тургенево, Бригадное, Дружное, Ивановка, Речки, Свободный, Трудовой, Фурмановка, Славянское, Журавлевка, Июльское, Каменка, Липовка, Майское, Нахимово, Некрасово, Никитовка, Овражье, Придорожное, Рыбкино, Сибирское, Ушаковка, Головкино, Матросово, Заливино, Красное, Малая Матросовка, Разино, Беломорское </t>
  </si>
  <si>
    <t xml:space="preserve"> Правдинский</t>
  </si>
  <si>
    <t>п Домново,п Шевченко, г Правдинск</t>
  </si>
  <si>
    <t>3917023886</t>
  </si>
  <si>
    <t>г Светлогорск</t>
  </si>
  <si>
    <t xml:space="preserve"> Светловский</t>
  </si>
  <si>
    <t>п Черепаново, п Кремнево</t>
  </si>
  <si>
    <t xml:space="preserve"> Славский</t>
  </si>
  <si>
    <t xml:space="preserve"> Советский</t>
  </si>
  <si>
    <t xml:space="preserve"> Черняховский</t>
  </si>
  <si>
    <t>МУП "Черняховские канализационные системы"</t>
  </si>
  <si>
    <t xml:space="preserve">3914020855
</t>
  </si>
  <si>
    <t>г. Черняховск</t>
  </si>
  <si>
    <t xml:space="preserve"> Янтарный</t>
  </si>
  <si>
    <t>п. Акулово, п. Ветрово, п. Дубки, п. Котельниково, п. Лесное, п. Лунино, п. Маломожайское, п. Ракитино, п. Ульяново</t>
  </si>
  <si>
    <t>пос. Доваторовка,пос. Каменское, пос.Краснооктябрьское, пос.Междуречье,пос. Ново-Угрюмово, пос.Угрюмово, пос.Володаровка, пос.Свобода, пос.Маевка, пос.Привольное, пос.Загорское,пос. Щеглы, пос.Покровское, пос.Калужское, пос.Калиновка, пос.Липовка,пос. Заовражное,пос. Краснополянское, пос.Веселовка, пос.Тимофеевка, пос.Зеленый Бор, пос. Дачное</t>
  </si>
  <si>
    <t>п. Яблоновка, п. Багратионово</t>
  </si>
  <si>
    <t xml:space="preserve">МУП ЖКХ г. Нестерова  </t>
  </si>
  <si>
    <t>11.11.2021</t>
  </si>
  <si>
    <t>МУП "Балтвода"</t>
  </si>
  <si>
    <t>09.12.2021</t>
  </si>
  <si>
    <t>68-06окк/21</t>
  </si>
  <si>
    <t>56-05окк/21</t>
  </si>
  <si>
    <t>п Лесной</t>
  </si>
  <si>
    <t>Тариф для населения с учётом НДС, 
руб./куб.м.</t>
  </si>
  <si>
    <t>Городской/
муниципальный округ</t>
  </si>
  <si>
    <t>Тариф для населения, 
руб./куб.м.</t>
  </si>
  <si>
    <t>%</t>
  </si>
  <si>
    <t xml:space="preserve">Является ли  плательщиком НДС
</t>
  </si>
  <si>
    <t>НДС не облагается</t>
  </si>
  <si>
    <t>рост
тарифа</t>
  </si>
  <si>
    <t>рост
тарифа,
%</t>
  </si>
  <si>
    <t>с 01.07.2022
по 30.11.2022</t>
  </si>
  <si>
    <t>с 01.12.2022
по 31.12.2023</t>
  </si>
  <si>
    <t>83-34окк/22</t>
  </si>
  <si>
    <t>17.11.2022</t>
  </si>
  <si>
    <t>83-33окк/22</t>
  </si>
  <si>
    <t>83-35окк/22</t>
  </si>
  <si>
    <t xml:space="preserve">п Большедорожное, Ильичевка, Корнево,  Медовое, Ново-Московское, Новоселово, Первомайское, Пограничный, Пятидорожное, Раздольное, Совхозное, Сосновка, Тимирязево, Владимирово, Партизанское, Нивенское, Южный, Северный, Майское, Победа </t>
  </si>
  <si>
    <t xml:space="preserve">п Партизанское, Нивенское, Южный, Северный,  Победа, Корнево, Ново-Московское, Новоселово, Пограничный, Пятидорожное, Раздольное, Совхозное </t>
  </si>
  <si>
    <t>с НДС</t>
  </si>
  <si>
    <t>83-09окк/22</t>
  </si>
  <si>
    <t xml:space="preserve"> г Балтийск, г Приморск, п Лунино,п Павлово, п Рыбачий, п Хмелевка, п Танкитено, п Парусное</t>
  </si>
  <si>
    <t>90-04окк/22</t>
  </si>
  <si>
    <t>18.11.2022</t>
  </si>
  <si>
    <t>90-05окк/22</t>
  </si>
  <si>
    <t>90-03окк/22</t>
  </si>
  <si>
    <t>г Балтийск, пос .Дивное, пос. Цветное</t>
  </si>
  <si>
    <t>83-01окк/22</t>
  </si>
  <si>
    <t>83-02окк/22</t>
  </si>
  <si>
    <t>83-03окк/22</t>
  </si>
  <si>
    <t>83-04окк/22</t>
  </si>
  <si>
    <t>86-11окк/22</t>
  </si>
  <si>
    <t>86-12окк/22</t>
  </si>
  <si>
    <t>86-13окк/22</t>
  </si>
  <si>
    <t>83-26окк/22</t>
  </si>
  <si>
    <t>83-44окк/22</t>
  </si>
  <si>
    <t>83-55окк/22</t>
  </si>
  <si>
    <t>83-46окк/22</t>
  </si>
  <si>
    <t>83-23окк/22</t>
  </si>
  <si>
    <t>83-25окк/22</t>
  </si>
  <si>
    <t>90-01окк/22</t>
  </si>
  <si>
    <t>90-02окк/22</t>
  </si>
  <si>
    <t>83-41окк/22</t>
  </si>
  <si>
    <t>83-42окк/22</t>
  </si>
  <si>
    <t>83-06окк/22</t>
  </si>
  <si>
    <t>п Александровка, Васильково, Вербное, Дубровка, Дунаевка, Зеленый Гай, Каменка, Каштановка, Киевское, Коврово, Краснофлотское, Луговское, Мельниково, Моховое,  Муромское, Низовка, Романово, Рощино, Сальское, Сиренево, Сокольники, Холмы, Алексино, Баркасово, Грачевка, Богатое, Дворики, Кленовое, Клюквенное, Красноторовка, Лесенково, Ольховое, Орехово, Майский, Охотное, Поваровка, Морозовка, Прислово, Русское, Сараево, Сычево, Сторожевое, Филино, Шатрово, Ягодное, Янтаровка, Дружное, Дорожное, Колосовка, Кострово, Кузнецкое, Куликово, Кумачево, Логвино, Откосово, Павлинино, Переславское, Холмогоровка, Путилово, Привольное</t>
  </si>
  <si>
    <t>п Колосовка, Павлинино, Переславское, Холмогоровка, Рыбачий, Краснофлотское, Муромское, Мельниково, Луговское, Кумачево, Романово, Кострово, Коврово , Зеленый Гай</t>
  </si>
  <si>
    <t>83-36окк/22</t>
  </si>
  <si>
    <t>83-39окк/22</t>
  </si>
  <si>
    <t>83-40окк/22</t>
  </si>
  <si>
    <t>83-18окк/22</t>
  </si>
  <si>
    <t>83-13окк/22</t>
  </si>
  <si>
    <t>83-08окк/22</t>
  </si>
  <si>
    <t>83-29окк/22</t>
  </si>
  <si>
    <t>83-49окк/22</t>
  </si>
  <si>
    <t>83-37окк/22</t>
  </si>
  <si>
    <t>86-09окк/22</t>
  </si>
  <si>
    <t>86-10окк/22</t>
  </si>
  <si>
    <t>86-05окк/22</t>
  </si>
  <si>
    <t>86-06окк/22</t>
  </si>
  <si>
    <t xml:space="preserve"> Правдинск, пос. Вишневое, пос. Гусево, пос. Дальнее, пос. Дворкино, пос. Домново,
пос. Дружба, пос. Ермаково, пос. Железнодорожный, пос. Зайцево, пос. Знаменка,
пос. Знаменское, пос. Каштаново, пос. Киселевка, пос. Костюковка, пос. Красное,
пос. Крылово, пос. Крымское, пос. Курортное, пос. Лесное, пос. Липняки, пос. Малиновка,
пос. Мозырь, пос. Некрасовка, пос. Никитино, пос. Ново-Бийское, пос. Ново-Бобруйск, пос. Новоселки, пос. Новостроево, пос. Озерки, пос. Поддубное, пос. Полипово,
пос. Поречье, пос. Привольное, пос. Ровное, пос. Севское, пос. Сопкино, пос. Сосновка, пос. Темкино, пос. Тростники, пос. Филипповка, пос. Холмогорье, пос. Чайковское,
пос. Шевченко
</t>
  </si>
  <si>
    <t>83-16окк/22</t>
  </si>
  <si>
    <t>86-01окк/22</t>
  </si>
  <si>
    <t>86-02окк/22</t>
  </si>
  <si>
    <t>п Взморье,  п Волочаевское, п Ижевское,  г Светлый, п Люблино, п Черепаново</t>
  </si>
  <si>
    <t>83-50окк/22</t>
  </si>
  <si>
    <t>г Светлый, п Ижевское, п Волочаевское, п Взморье, п Люблино, п Черепаново</t>
  </si>
  <si>
    <t>83-32окк/22</t>
  </si>
  <si>
    <t>83-05окк/22</t>
  </si>
  <si>
    <t>83-51окк/22</t>
  </si>
  <si>
    <t>86-03окк/22</t>
  </si>
  <si>
    <t>86-04окк/22</t>
  </si>
  <si>
    <t>83-47окк/22</t>
  </si>
  <si>
    <t>83-56окк/22</t>
  </si>
  <si>
    <t>83-52окк/22</t>
  </si>
  <si>
    <t>Номер решения (приказа) СГРЦиТ
на 2023 год</t>
  </si>
  <si>
    <t>Номер решения (приказа) СГРЦиТ
с 01.12.2022 по 31.12.2022 год</t>
  </si>
  <si>
    <t>-</t>
  </si>
  <si>
    <t xml:space="preserve"> пгт Железнодорожный, п Новостроево, 
пос Ново-Бобруйск</t>
  </si>
  <si>
    <t>ОАО "Светловский Водоканал"
(вместо МУП "Маяк")</t>
  </si>
  <si>
    <t xml:space="preserve"> МУП "ЖКХ" 
(вместо МУП "Тепловые сети пгт.Железнодорожный")</t>
  </si>
  <si>
    <t>МУП "МАЯК" 
(далее ОАО "Светловский водоканал")</t>
  </si>
  <si>
    <t>с 01.09.2022
33,72</t>
  </si>
  <si>
    <t>с 01.09.2022
13,61</t>
  </si>
  <si>
    <t>с 01.09.2022
19,43</t>
  </si>
  <si>
    <t>с 01.09.2022
25,35</t>
  </si>
  <si>
    <t>с 01.09.2022
26,48</t>
  </si>
  <si>
    <t>МУП "МАЯК"(далее ОАО " Светловский водоканал)</t>
  </si>
  <si>
    <t>МУП "Тепловые сети пгт.Железнодорожный" 
(услуги оказывает МП ЖКХ)</t>
  </si>
  <si>
    <t>п. Большаково</t>
  </si>
  <si>
    <t xml:space="preserve"> г Славск, п Сосновое, п Пригородное, п Приозерье, п Майское, п Десантное,  п Гастеллово, </t>
  </si>
  <si>
    <t>поселки: Верхний Бисер, Щегловка, Дублинино, Ленинское, Ржевское, Тумановка, Заповедное, Солонцы, Вишневка, Тимирязево, Победино, Охотное, Камышевка, Привольное, Хрустальное, Большаково, Прохладное, Октябрьское, Левобережное, Лужки, Московское, Б.Бережки, Придорожное, Высокое, Десантное, Красное, Дзержинское, Советское, Поддубье, Ясное, Причалы, Мысовка, Городково, Раздольное, Яснополянка, Урожайное</t>
  </si>
  <si>
    <t xml:space="preserve">п.Филино </t>
  </si>
  <si>
    <t>ФГБУ «ЦЖКУ» МО РФ
(услуга оказывается до 31.12.2022)</t>
  </si>
  <si>
    <t xml:space="preserve"> г Славск, п Десантное</t>
  </si>
  <si>
    <t>МКП "Водоканал ЗМО"</t>
  </si>
  <si>
    <t>min</t>
  </si>
  <si>
    <t>max</t>
  </si>
  <si>
    <t>Перечень тарифных решений (дифференцированных тарифов в рамках региональных стандартов и иных особенностей), 
действующих в течение 2023 года для организаций, оказывающих услуги в сфере водоснабжения населению Калининградской области</t>
  </si>
  <si>
    <t>Перечень тарифных решений (дифференцированных тарифов в рамках региональных стандартов и иных особенностей), 
действующих в течение 2023 года для организаций, оказывающих услуги в сфере водоотведения населению Калининградской области</t>
  </si>
  <si>
    <t>ООО "Пушкино"</t>
  </si>
  <si>
    <t xml:space="preserve">МУП "Балтвода" </t>
  </si>
  <si>
    <t>МУП "Водоканал" Краснознаменского МО</t>
  </si>
  <si>
    <t>Гурьевский МО</t>
  </si>
  <si>
    <t>Краснознаменский МО</t>
  </si>
  <si>
    <t>Населенные пункты Краснознаменского МО кроме г.Краснознаменска</t>
  </si>
  <si>
    <t>Неманский МО</t>
  </si>
  <si>
    <t>Черняховский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</si>
</sst>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9"/>
      <name val="Tahoma"/>
      <family val="2"/>
      <charset val="204"/>
    </font>
    <font>
      <sz val="9"/>
      <name val="Tahoma"/>
      <family val="2"/>
      <charset val="204"/>
    </font>
    <font>
      <sz val="11"/>
      <color rgb="FF000000"/>
      <name val="Calibri"/>
      <family val="2"/>
      <charset val="204"/>
    </font>
    <font>
      <sz val="10"/>
      <color theme="1"/>
      <name val="Tahoma"/>
      <family val="2"/>
      <charset val="204"/>
    </font>
    <font>
      <sz val="9"/>
      <color rgb="FFFF0000"/>
      <name val="Tahoma"/>
      <family val="2"/>
      <charset val="204"/>
    </font>
    <font>
      <sz val="10"/>
      <name val="Arial Cyr"/>
      <charset val="204"/>
    </font>
    <font>
      <sz val="11"/>
      <name val="Calibri"/>
      <family val="2"/>
      <scheme val="minor"/>
    </font>
    <font>
      <sz val="9"/>
      <color indexed="9"/>
      <name val="Tahoma"/>
      <family val="2"/>
      <charset val="204"/>
    </font>
    <font>
      <sz val="11"/>
      <color rgb="FFFF0000"/>
      <name val="Calibri"/>
      <family val="2"/>
      <scheme val="minor"/>
    </font>
    <font>
      <b/>
      <sz val="10"/>
      <name val="Tahoma"/>
      <family val="2"/>
      <charset val="204"/>
    </font>
    <font>
      <sz val="9"/>
      <color indexed="18"/>
      <name val="Tahoma"/>
      <family val="2"/>
      <charset val="204"/>
    </font>
    <font>
      <sz val="9"/>
      <name val="Calibri"/>
      <family val="2"/>
      <scheme val="minor"/>
    </font>
    <font>
      <u/>
      <sz val="9"/>
      <color rgb="FF0000FF"/>
      <name val="Tahoma"/>
      <family val="2"/>
      <charset val="204"/>
    </font>
    <font>
      <sz val="10"/>
      <color indexed="9"/>
      <name val="Tahoma"/>
      <family val="2"/>
      <charset val="204"/>
    </font>
    <font>
      <sz val="10"/>
      <name val="Tahoma"/>
      <family val="2"/>
      <charset val="204"/>
    </font>
    <font>
      <sz val="10"/>
      <color rgb="FF000000"/>
      <name val="Tahoma"/>
      <family val="2"/>
      <charset val="204"/>
    </font>
    <font>
      <sz val="10"/>
      <color theme="1"/>
      <name val="Calibri"/>
      <family val="2"/>
      <scheme val="minor"/>
    </font>
    <font>
      <sz val="10"/>
      <name val="Calibri"/>
      <family val="2"/>
      <scheme val="minor"/>
    </font>
    <font>
      <b/>
      <sz val="12"/>
      <name val="Tahoma"/>
      <family val="2"/>
      <charset val="204"/>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22"/>
      </top>
      <bottom/>
      <diagonal/>
    </border>
    <border>
      <left style="thin">
        <color rgb="FFBCBCBC"/>
      </left>
      <right/>
      <top style="thin">
        <color rgb="FFBCBCBC"/>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1" fillId="0" borderId="3" applyBorder="0">
      <alignment horizontal="center" vertical="center" wrapText="1"/>
    </xf>
    <xf numFmtId="0" fontId="3" fillId="0" borderId="0"/>
    <xf numFmtId="0" fontId="6" fillId="0" borderId="0"/>
    <xf numFmtId="0" fontId="13" fillId="0" borderId="0" applyNumberFormat="0" applyFill="0" applyBorder="0" applyAlignment="0" applyProtection="0">
      <alignment vertical="top"/>
      <protection locked="0"/>
    </xf>
    <xf numFmtId="9" fontId="20" fillId="0" borderId="0" applyFont="0" applyFill="0" applyBorder="0" applyAlignment="0" applyProtection="0"/>
    <xf numFmtId="0" fontId="21" fillId="0" borderId="0" applyNumberFormat="0" applyFill="0" applyBorder="0" applyAlignment="0" applyProtection="0"/>
  </cellStyleXfs>
  <cellXfs count="116">
    <xf numFmtId="0" fontId="0" fillId="0" borderId="0" xfId="0"/>
    <xf numFmtId="0" fontId="2" fillId="0" borderId="0" xfId="0" applyFont="1" applyBorder="1" applyAlignment="1" applyProtection="1">
      <alignment vertical="center" wrapText="1"/>
    </xf>
    <xf numFmtId="0" fontId="8" fillId="0" borderId="0" xfId="0" applyFont="1" applyFill="1" applyBorder="1" applyAlignment="1" applyProtection="1">
      <alignment vertical="center" wrapText="1"/>
    </xf>
    <xf numFmtId="0" fontId="7" fillId="0" borderId="0" xfId="0" applyFont="1" applyBorder="1" applyAlignment="1" applyProtection="1">
      <alignment horizontal="right" vertical="center" wrapText="1"/>
    </xf>
    <xf numFmtId="0" fontId="7" fillId="0" borderId="0" xfId="0" applyFont="1" applyBorder="1" applyAlignment="1" applyProtection="1">
      <alignment vertical="center" wrapText="1"/>
    </xf>
    <xf numFmtId="0" fontId="7" fillId="0" borderId="0" xfId="0" applyFont="1" applyFill="1" applyBorder="1" applyAlignment="1" applyProtection="1">
      <alignment horizontal="right" vertical="center" wrapText="1"/>
    </xf>
    <xf numFmtId="0" fontId="7"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2"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4" fillId="0" borderId="1" xfId="0"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1" fillId="0" borderId="0" xfId="0" applyNumberFormat="1" applyFont="1" applyFill="1" applyBorder="1" applyAlignment="1" applyProtection="1">
      <alignment horizontal="left" vertical="center" wrapText="1" indent="1"/>
    </xf>
    <xf numFmtId="0" fontId="14" fillId="0" borderId="0" xfId="0" applyFont="1" applyFill="1" applyAlignment="1" applyProtection="1">
      <alignment horizontal="center" vertical="center" wrapText="1"/>
    </xf>
    <xf numFmtId="0" fontId="15" fillId="0" borderId="0" xfId="0" applyFont="1" applyFill="1" applyAlignment="1" applyProtection="1">
      <alignment horizontal="left" vertical="center" wrapText="1"/>
    </xf>
    <xf numFmtId="0" fontId="15" fillId="0" borderId="0" xfId="0" applyFont="1" applyFill="1" applyAlignment="1" applyProtection="1">
      <alignment vertical="center" wrapText="1"/>
    </xf>
    <xf numFmtId="0" fontId="15" fillId="0" borderId="0" xfId="0" applyFont="1" applyAlignment="1" applyProtection="1">
      <alignment vertical="center" wrapText="1"/>
    </xf>
    <xf numFmtId="0" fontId="14" fillId="0" borderId="0" xfId="0" applyFont="1" applyFill="1" applyAlignment="1" applyProtection="1">
      <alignment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2" borderId="2" xfId="0" applyNumberFormat="1" applyFont="1" applyFill="1" applyBorder="1" applyAlignment="1" applyProtection="1">
      <alignment horizontal="left" vertical="center" wrapText="1"/>
    </xf>
    <xf numFmtId="0" fontId="15" fillId="2" borderId="1" xfId="0" applyNumberFormat="1" applyFont="1" applyFill="1" applyBorder="1" applyAlignment="1" applyProtection="1">
      <alignment horizontal="left" vertical="center" wrapText="1"/>
    </xf>
    <xf numFmtId="49" fontId="15" fillId="0" borderId="2" xfId="0" applyNumberFormat="1" applyFont="1" applyFill="1" applyBorder="1" applyAlignment="1" applyProtection="1">
      <alignment horizontal="left" vertical="center" wrapText="1"/>
    </xf>
    <xf numFmtId="49" fontId="16" fillId="0" borderId="2" xfId="2" applyNumberFormat="1" applyFont="1" applyFill="1" applyBorder="1" applyAlignment="1">
      <alignment horizontal="center" vertical="center" wrapText="1"/>
    </xf>
    <xf numFmtId="49" fontId="16" fillId="0" borderId="1" xfId="2" applyNumberFormat="1" applyFont="1" applyFill="1" applyBorder="1" applyAlignment="1">
      <alignment vertical="center" wrapText="1"/>
    </xf>
    <xf numFmtId="4" fontId="15"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49" fontId="16" fillId="0" borderId="1" xfId="2" applyNumberFormat="1" applyFont="1" applyFill="1" applyBorder="1" applyAlignment="1">
      <alignment horizontal="center" vertical="center" wrapText="1"/>
    </xf>
    <xf numFmtId="49" fontId="15" fillId="0" borderId="1" xfId="0" applyNumberFormat="1" applyFont="1" applyFill="1" applyBorder="1" applyAlignment="1" applyProtection="1">
      <alignment horizontal="left" vertical="center" wrapText="1"/>
    </xf>
    <xf numFmtId="49" fontId="16" fillId="0" borderId="2" xfId="2" applyNumberFormat="1" applyFont="1" applyFill="1" applyBorder="1" applyAlignment="1">
      <alignment horizontal="left" vertical="center" wrapText="1"/>
    </xf>
    <xf numFmtId="0" fontId="15" fillId="0" borderId="2" xfId="0" applyNumberFormat="1" applyFont="1" applyFill="1" applyBorder="1" applyAlignment="1" applyProtection="1">
      <alignment horizontal="center" vertical="center" wrapText="1"/>
    </xf>
    <xf numFmtId="49" fontId="15" fillId="0" borderId="2" xfId="1" applyNumberFormat="1" applyFont="1" applyFill="1" applyBorder="1" applyAlignment="1">
      <alignment horizontal="left" vertical="center"/>
    </xf>
    <xf numFmtId="49" fontId="16" fillId="0" borderId="2" xfId="2"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vertical="center" wrapText="1"/>
    </xf>
    <xf numFmtId="49" fontId="16" fillId="0" borderId="1" xfId="2" applyNumberFormat="1" applyFont="1" applyFill="1" applyBorder="1" applyAlignment="1" applyProtection="1">
      <alignment horizontal="left" vertical="center" wrapText="1"/>
    </xf>
    <xf numFmtId="49" fontId="16" fillId="0" borderId="1" xfId="2" applyNumberFormat="1" applyFont="1" applyFill="1" applyBorder="1" applyAlignment="1" applyProtection="1">
      <alignment horizontal="center" vertical="center" wrapText="1"/>
    </xf>
    <xf numFmtId="49" fontId="16" fillId="0" borderId="1" xfId="2" applyNumberFormat="1" applyFont="1" applyFill="1" applyBorder="1" applyAlignment="1" applyProtection="1">
      <alignment vertical="center" wrapText="1"/>
    </xf>
    <xf numFmtId="49" fontId="16" fillId="0" borderId="2" xfId="2"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center" vertical="center" wrapText="1"/>
    </xf>
    <xf numFmtId="49" fontId="16" fillId="0" borderId="7" xfId="2" applyNumberFormat="1" applyFont="1" applyFill="1" applyBorder="1" applyAlignment="1" applyProtection="1">
      <alignment vertical="center" wrapText="1"/>
    </xf>
    <xf numFmtId="49"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0" fontId="15" fillId="0" borderId="0" xfId="0" applyFont="1" applyFill="1" applyAlignment="1" applyProtection="1">
      <alignment horizontal="center" vertical="center" wrapText="1"/>
    </xf>
    <xf numFmtId="0" fontId="18" fillId="0" borderId="0" xfId="0" applyFont="1" applyFill="1" applyAlignment="1" applyProtection="1">
      <alignment vertical="center" wrapText="1"/>
    </xf>
    <xf numFmtId="0" fontId="18" fillId="0" borderId="0" xfId="0" applyFont="1" applyFill="1" applyAlignment="1" applyProtection="1">
      <alignment horizontal="right" vertical="center" wrapText="1"/>
    </xf>
    <xf numFmtId="0" fontId="17" fillId="0" borderId="0" xfId="0" applyFont="1" applyFill="1" applyAlignment="1" applyProtection="1">
      <alignment horizontal="center" vertical="center" wrapText="1"/>
    </xf>
    <xf numFmtId="0" fontId="17" fillId="0" borderId="0" xfId="0" applyFont="1" applyFill="1" applyAlignment="1" applyProtection="1">
      <alignment vertical="center" wrapText="1"/>
    </xf>
    <xf numFmtId="0" fontId="15" fillId="0" borderId="6" xfId="0"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0" borderId="6" xfId="0"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0" xfId="0" applyFont="1" applyAlignment="1" applyProtection="1">
      <alignment vertical="center" wrapText="1"/>
    </xf>
    <xf numFmtId="0" fontId="14" fillId="0" borderId="0" xfId="0" applyFont="1" applyAlignment="1" applyProtection="1">
      <alignment vertical="center" wrapText="1"/>
    </xf>
    <xf numFmtId="0" fontId="15" fillId="0" borderId="0" xfId="0" applyFont="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6" fillId="0" borderId="1" xfId="2" applyNumberFormat="1" applyFont="1" applyFill="1" applyBorder="1" applyAlignment="1">
      <alignment horizontal="left" vertical="center" wrapText="1"/>
    </xf>
    <xf numFmtId="0" fontId="15" fillId="0" borderId="2" xfId="0" applyFont="1" applyFill="1" applyBorder="1" applyAlignment="1" applyProtection="1">
      <alignment horizontal="center" vertical="center" wrapText="1"/>
    </xf>
    <xf numFmtId="49" fontId="15" fillId="0" borderId="4" xfId="0" applyNumberFormat="1" applyFont="1" applyFill="1" applyBorder="1" applyAlignment="1" applyProtection="1">
      <alignment horizontal="left" vertical="center" wrapText="1"/>
    </xf>
    <xf numFmtId="49" fontId="15" fillId="0" borderId="2"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9" fontId="15" fillId="0" borderId="1" xfId="5" applyFont="1" applyFill="1" applyBorder="1" applyAlignment="1" applyProtection="1">
      <alignment horizontal="center" vertical="center" wrapText="1"/>
    </xf>
    <xf numFmtId="2" fontId="4" fillId="0" borderId="1"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xf numFmtId="2"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4" fillId="0" borderId="1" xfId="0" applyFont="1" applyFill="1" applyBorder="1" applyAlignment="1">
      <alignment horizontal="center"/>
    </xf>
    <xf numFmtId="2" fontId="4" fillId="0" borderId="1" xfId="0" applyNumberFormat="1" applyFont="1" applyFill="1" applyBorder="1" applyAlignment="1">
      <alignment horizontal="center"/>
    </xf>
    <xf numFmtId="0" fontId="4" fillId="0" borderId="1" xfId="0" applyFont="1" applyFill="1" applyBorder="1" applyAlignment="1">
      <alignment horizontal="left" vertical="center"/>
    </xf>
    <xf numFmtId="2" fontId="4" fillId="0" borderId="1" xfId="3" applyNumberFormat="1" applyFont="1" applyFill="1" applyBorder="1" applyAlignment="1" applyProtection="1">
      <alignment horizontal="center" vertical="center" wrapText="1"/>
    </xf>
    <xf numFmtId="0" fontId="4" fillId="0" borderId="1" xfId="3" applyFont="1" applyFill="1" applyBorder="1" applyAlignment="1" applyProtection="1">
      <alignment horizontal="center" vertical="center" wrapText="1"/>
    </xf>
    <xf numFmtId="0" fontId="4" fillId="0" borderId="1" xfId="0" applyFont="1" applyFill="1" applyBorder="1" applyAlignment="1">
      <alignment vertical="center"/>
    </xf>
    <xf numFmtId="0" fontId="10" fillId="0" borderId="2" xfId="1" applyFont="1" applyFill="1" applyBorder="1" applyAlignment="1">
      <alignment horizontal="center" vertical="top" wrapText="1"/>
    </xf>
    <xf numFmtId="0" fontId="10" fillId="0" borderId="1" xfId="0" applyFont="1" applyFill="1" applyBorder="1" applyAlignment="1">
      <alignment horizontal="center" vertical="top" wrapText="1"/>
    </xf>
    <xf numFmtId="49" fontId="21" fillId="0" borderId="1" xfId="6" applyNumberForma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1" fillId="0" borderId="1" xfId="6" applyBorder="1" applyAlignment="1" applyProtection="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Border="1" applyAlignment="1" applyProtection="1">
      <alignment horizontal="center" vertical="center" wrapText="1"/>
    </xf>
    <xf numFmtId="49" fontId="15" fillId="0" borderId="1" xfId="2"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21" fillId="0" borderId="1" xfId="6"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15" fillId="0" borderId="1" xfId="0" applyFont="1" applyFill="1" applyBorder="1" applyAlignment="1" applyProtection="1">
      <alignment vertical="center" wrapText="1"/>
    </xf>
    <xf numFmtId="0" fontId="14" fillId="0" borderId="1" xfId="0" applyFont="1" applyFill="1" applyBorder="1" applyAlignment="1" applyProtection="1">
      <alignment horizontal="center" vertical="center" wrapText="1"/>
    </xf>
    <xf numFmtId="4" fontId="10" fillId="0" borderId="1" xfId="0" applyNumberFormat="1"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164" fontId="10" fillId="0" borderId="1" xfId="5"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xf>
    <xf numFmtId="0" fontId="10" fillId="0" borderId="8" xfId="1" applyFont="1" applyFill="1" applyBorder="1" applyAlignment="1">
      <alignment horizontal="center" vertical="top" wrapText="1"/>
    </xf>
    <xf numFmtId="0" fontId="10" fillId="0" borderId="9" xfId="1" applyFont="1" applyFill="1" applyBorder="1" applyAlignment="1">
      <alignment horizontal="center" vertical="top" wrapText="1"/>
    </xf>
    <xf numFmtId="0" fontId="10" fillId="0" borderId="4" xfId="0" applyFont="1" applyFill="1" applyBorder="1" applyAlignment="1">
      <alignment horizontal="center" vertical="top" wrapText="1"/>
    </xf>
    <xf numFmtId="0" fontId="19" fillId="0" borderId="0" xfId="0" applyFont="1" applyFill="1" applyAlignment="1" applyProtection="1">
      <alignment horizontal="center" vertical="center" wrapText="1"/>
    </xf>
    <xf numFmtId="0" fontId="10" fillId="0" borderId="2" xfId="1" applyFont="1" applyFill="1" applyBorder="1" applyAlignment="1">
      <alignment horizontal="center" vertical="top" wrapText="1"/>
    </xf>
    <xf numFmtId="0" fontId="10" fillId="0" borderId="4" xfId="1" applyFont="1" applyFill="1" applyBorder="1" applyAlignment="1">
      <alignment horizontal="center" vertical="top" wrapText="1"/>
    </xf>
  </cellXfs>
  <cellStyles count="7">
    <cellStyle name="Гиперссылка" xfId="6" builtinId="8"/>
    <cellStyle name="Гиперссылка 2 2 2" xfId="4"/>
    <cellStyle name="ЗаголовокСтолбца" xfId="1"/>
    <cellStyle name="Обычный" xfId="0" builtinId="0"/>
    <cellStyle name="Обычный 3" xfId="3"/>
    <cellStyle name="Обычный_Котёл потребление Сетей(шаблон) 2" xfId="2"/>
    <cellStyle name="Процентный"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4.%20&#1054;&#1058;&#1044;&#1045;&#1051;&#1067;\6.%20&#1055;&#1051;&#1040;&#1058;&#1040;%20&#1043;&#1056;&#1040;&#1046;&#1044;&#1040;&#1053;\&#1055;&#1051;&#1040;&#1058;&#1040;%20&#1075;&#1088;&#1072;&#1078;&#1076;&#1072;&#1085;%20&#1079;&#1072;%20&#1050;&#1059;\&#1055;&#1051;&#1040;&#1058;&#1040;%20&#1043;&#1056;&#1040;&#1046;&#1044;&#1040;&#1053;%20&#1079;&#1072;%20&#1050;&#1059;%202019%20&#1075;&#1086;&#1076;\10%20&#1054;&#1082;&#1090;&#1103;&#1073;&#1088;&#1100;\&#1054;&#1073;&#1088;&#1072;&#1073;&#1086;&#1090;&#1082;&#1072;\&#1054;&#1090;&#1087;&#1088;&#1072;&#1074;&#1082;&#1072;\RU39.OREP.KU.2019.MONTHLY.10(Report_No_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20&#1054;&#1058;&#1044;&#1045;&#1051;&#1067;\6.%20&#1055;&#1051;&#1040;&#1058;&#1040;%20&#1043;&#1056;&#1040;&#1046;&#1044;&#1040;&#1053;\&#1055;&#1051;&#1040;&#1058;&#1040;%20&#1075;&#1088;&#1072;&#1078;&#1076;&#1072;&#1085;%20&#1079;&#1072;%20&#1050;&#1059;\&#1055;&#1051;&#1040;&#1058;&#1040;%20&#1043;&#1056;&#1040;&#1046;&#1044;&#1040;&#1053;%20&#1079;&#1072;%20&#1050;&#1059;%202019%20&#1075;&#1086;&#1076;\10%20&#1054;&#1082;&#1090;&#1103;&#1073;&#1088;&#1100;\&#1054;&#1073;&#1088;&#1072;&#1073;&#1086;&#1090;&#1082;&#1072;\&#1054;&#1090;&#1087;&#1088;&#1072;&#1074;&#1082;&#1072;\RU39.OREP.KU.2019.MONTHLY.10(Report_No_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JXATCTCM\&#1047;&#1072;&#1082;&#1072;&#1095;&#1082;&#1080;\4%20SUMMARY.BALANCE.CALC.TARIFF.VOTV.2019YEAR%20&#1086;&#1090;%2022.04.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Список МО"/>
      <sheetName val="Обоснование роста"/>
      <sheetName val="СУБС ЖКУ"/>
      <sheetName val="СУБС ПИ"/>
      <sheetName val="ТФ 1"/>
      <sheetName val="НМ 1"/>
      <sheetName val="СРЕД 1"/>
      <sheetName val="МАКС 1"/>
      <sheetName val="ТФ 2"/>
      <sheetName val="НМ 2"/>
      <sheetName val="СРЕД 2"/>
      <sheetName val="МАКС 2"/>
      <sheetName val="ТФ 3"/>
      <sheetName val="НМ 3"/>
      <sheetName val="СРЕД 3"/>
      <sheetName val="МАКС 3"/>
      <sheetName val="ТФ 4"/>
      <sheetName val="НМ 4"/>
      <sheetName val="СРЕД 4"/>
      <sheetName val="МАКС 4"/>
      <sheetName val="ТФ 5"/>
      <sheetName val="НМ 5"/>
      <sheetName val="СРЕД 5"/>
      <sheetName val="МАКС 5"/>
      <sheetName val="ТФ 6"/>
      <sheetName val="НМ 6"/>
      <sheetName val="СРЕД 6"/>
      <sheetName val="МАКС 6"/>
      <sheetName val="ТФ 7"/>
      <sheetName val="НМ 7"/>
      <sheetName val="СРЕД 7"/>
      <sheetName val="МАКС 7"/>
      <sheetName val="ТФ 8"/>
      <sheetName val="НМ 8"/>
      <sheetName val="СРЕД 8"/>
      <sheetName val="МАКС 8"/>
      <sheetName val="ТФ 9"/>
      <sheetName val="НМ 9"/>
      <sheetName val="СРЕД 9"/>
      <sheetName val="МАКС 9"/>
      <sheetName val="ТФ 10"/>
      <sheetName val="НМ 10"/>
      <sheetName val="СРЕД 10"/>
      <sheetName val="МАКС 10"/>
      <sheetName val="ТФ 11"/>
      <sheetName val="НМ 11"/>
      <sheetName val="СРЕД 11"/>
      <sheetName val="МАКС 11"/>
      <sheetName val="ТФ 12"/>
      <sheetName val="НМ 12"/>
      <sheetName val="СРЕД 12"/>
      <sheetName val="МАКС 12"/>
      <sheetName val="ТФ 13"/>
      <sheetName val="НМ 13"/>
      <sheetName val="СРЕД 13"/>
      <sheetName val="МАКС 13"/>
      <sheetName val="ТФ 14"/>
      <sheetName val="НМ 14"/>
      <sheetName val="СРЕД 14"/>
      <sheetName val="МАКС 14"/>
      <sheetName val="ТФ 15"/>
      <sheetName val="НМ 15"/>
      <sheetName val="СРЕД 15"/>
      <sheetName val="МАКС 15"/>
      <sheetName val="Проверка"/>
      <sheetName val="ORG_TF"/>
      <sheetName val="VBLAG_NM"/>
      <sheetName val="TECHSHEET"/>
      <sheetName val="tech"/>
      <sheetName val="ТФ PATTERN"/>
      <sheetName val="НМ PATTERN"/>
      <sheetName val="СРЕД PATTERN"/>
      <sheetName val="МАКС PATTERN"/>
      <sheetName val="ТФ"/>
      <sheetName val="НМ"/>
      <sheetName val="СРЕД"/>
      <sheetName val="МАКС"/>
      <sheetName val="modGetGeoBase"/>
      <sheetName val="REESTR_FILTERED"/>
      <sheetName val="REESTR_ORG"/>
      <sheetName val="REESTR_LOCATION"/>
      <sheetName val="REESTR_MO"/>
      <sheetName val="NTKU1X_BP_ORG_TF"/>
      <sheetName val="PLAN1X_BP_ORG_TF"/>
      <sheetName val="PLAN1X_RP_ORG_TF"/>
      <sheetName val="PLAN1X_BP_NVV"/>
      <sheetName val="PLAN1X_RP_NVV"/>
      <sheetName val="LIST_MO_DICTIONARY"/>
      <sheetName val="RFNM_DICTIONARY"/>
      <sheetName val="FILE_STORE_DATA"/>
      <sheetName val="EGR_BY_ORGN_DATA"/>
      <sheetName val="NTKU1X_LIST_MO_BY_RN"/>
      <sheetName val="NTKU1X_OKTMO_INDICATORS"/>
      <sheetName val="NTKU1X_LIST_MO"/>
      <sheetName val="NTKU1X_CE"/>
      <sheetName val="NTKU1X_EC"/>
      <sheetName val="NTKU1X_SUBS_JKU"/>
      <sheetName val="NTKU1X_SUBS_IDX"/>
      <sheetName val="NTKU1X_ORG"/>
      <sheetName val="NTKU1X_ORG_TF"/>
      <sheetName val="NTKU1X_VF"/>
      <sheetName val="NTKU1X_VF_NM"/>
      <sheetName val="NTKU1X_AVG"/>
      <sheetName val="NTKU1X_MAX"/>
      <sheetName val="NTKU1X_ADVOCACY"/>
      <sheetName val="NTKU1X_VBLAG"/>
      <sheetName val="NTKU1X_VBLAG_TOTAL"/>
      <sheetName val="NTKU1X_VLD_SPLR_HEATING"/>
      <sheetName val="NTKU1X_VLD_MISSED_SPLR"/>
      <sheetName val="NTKU1X_VLD_NONEXISTENT_SPLR"/>
      <sheetName val="HSMW_NM"/>
      <sheetName val="modVLDGeneral"/>
      <sheetName val="modVLDCommon"/>
      <sheetName val="modVLDListMO"/>
      <sheetName val="modVLDData"/>
      <sheetName val="modAVG"/>
      <sheetName val="modMAX"/>
      <sheetName val="modRequestReestrData"/>
      <sheetName val="modRequestSpecificData"/>
      <sheetName val="modListMO"/>
      <sheetName val="modfrmRegion"/>
      <sheetName val="modfrmVBLAG"/>
      <sheetName val="modfrmReestr"/>
      <sheetName val="modfrmOrg"/>
      <sheetName val="modfrmNTKU1XCheckIn"/>
      <sheetName val="modfrmNTKU1XUpdate"/>
      <sheetName val="modUpdTemplMain"/>
      <sheetName val="modfrmCheckUpdates"/>
      <sheetName val="modfrmAVGPeriodLength"/>
      <sheetName val="modfrmDateChoose"/>
      <sheetName val="modfrmNMDetailed"/>
      <sheetName val="modTF"/>
      <sheetName val="modNM"/>
      <sheetName val="modSUBS_JKU"/>
      <sheetName val="modSUBS_IDX"/>
      <sheetName val="modEC"/>
      <sheetName val="modIHLCommandBar"/>
      <sheetName val="modGeneralAPI"/>
      <sheetName val="modServiceAPI"/>
      <sheetName val="modNTKU1XACRoutines"/>
      <sheetName val="modUIButtons"/>
      <sheetName val="modInfo"/>
      <sheetName val="modfrmDynamicList"/>
      <sheetName val="modfrmADDRESSEditor"/>
      <sheetName val="modfrmORGTFList"/>
      <sheetName val="modfrmEGRSe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15">
          <cell r="B15" t="str">
            <v>Новое решение</v>
          </cell>
        </row>
        <row r="16">
          <cell r="B16" t="str">
            <v>Старое решение</v>
          </cell>
        </row>
        <row r="17">
          <cell r="B17" t="str">
            <v>Старое решение (пересмотр тарифов без изменения номера решения)</v>
          </cell>
        </row>
        <row r="18">
          <cell r="B18" t="str">
            <v>Перерегулирование</v>
          </cell>
        </row>
        <row r="19">
          <cell r="B19" t="str">
            <v>Исправления в соответствии с предписанием КРУ</v>
          </cell>
        </row>
        <row r="20">
          <cell r="B20" t="str">
            <v>Расчётный тариф</v>
          </cell>
        </row>
        <row r="21">
          <cell r="B21" t="str">
            <v>Тариф не утверждён</v>
          </cell>
        </row>
        <row r="22">
          <cell r="B22" t="str">
            <v>предложить ещё варианты ...</v>
          </cell>
        </row>
        <row r="31">
          <cell r="B31" t="str">
            <v>перекрёстное субсидирование между населением и другими группами</v>
          </cell>
        </row>
        <row r="32">
          <cell r="B32" t="str">
            <v>тариф для населения не доведён до ЭОУ (осуществляется возмещение затрат организации)</v>
          </cell>
        </row>
        <row r="33">
          <cell r="B33" t="str">
            <v>применение социальной нормы потребления электрической энергии</v>
          </cell>
        </row>
        <row r="34">
          <cell r="B34" t="str">
            <v>организация является ЕТО</v>
          </cell>
        </row>
        <row r="35">
          <cell r="B35" t="str">
            <v>организация является ГО</v>
          </cell>
        </row>
        <row r="36">
          <cell r="B36" t="str">
            <v>тариф для населения с учётом инвестиционной надбавки</v>
          </cell>
        </row>
        <row r="37">
          <cell r="B37" t="str">
            <v>применение двухставочного тарифа</v>
          </cell>
        </row>
        <row r="38">
          <cell r="B38" t="str">
            <v>в мониторинге не предусмотрено указание нескольких поставщиков по стадиям водоотведения</v>
          </cell>
        </row>
        <row r="39">
          <cell r="B39" t="str">
            <v>пересмотр тарифов в соответствии с решением ФАС России</v>
          </cell>
        </row>
        <row r="40">
          <cell r="B40" t="str">
            <v>пересмотр тарифов в соответствии с решением главы субъекта</v>
          </cell>
        </row>
        <row r="41">
          <cell r="B41" t="str">
            <v>предложить ещё варианты ...</v>
          </cell>
        </row>
        <row r="69">
          <cell r="B69" t="str">
            <v>реализуемый в баллонах без доставки до потребителя</v>
          </cell>
        </row>
        <row r="70">
          <cell r="B70" t="str">
            <v>реализуемый в баллонах с доставкой до потребителя</v>
          </cell>
        </row>
        <row r="71">
          <cell r="B71" t="str">
            <v>реализуемый в баллонах с места промежуточного хранения</v>
          </cell>
        </row>
        <row r="72">
          <cell r="B72" t="str">
            <v>реализуемый из групповых резервуарных установок</v>
          </cell>
        </row>
        <row r="73">
          <cell r="B73" t="str">
            <v>реализуемый из групповых резервуарных установок (тариф за куб.м)</v>
          </cell>
        </row>
        <row r="74">
          <cell r="B74" t="str">
            <v>предложить ещё варианты ...</v>
          </cell>
        </row>
        <row r="75">
          <cell r="B75" t="str">
            <v>кг</v>
          </cell>
        </row>
        <row r="76">
          <cell r="B76" t="str">
            <v>м3</v>
          </cell>
        </row>
        <row r="77">
          <cell r="B77" t="str">
            <v>баллон ёмкостью 5 л</v>
          </cell>
        </row>
        <row r="78">
          <cell r="B78" t="str">
            <v>баллон ёмкостью 12 л</v>
          </cell>
        </row>
        <row r="79">
          <cell r="B79" t="str">
            <v>баллон ёмкостью 27 л</v>
          </cell>
        </row>
        <row r="80">
          <cell r="B80" t="str">
            <v>баллон ёмкостью 50 л</v>
          </cell>
        </row>
        <row r="81">
          <cell r="B81" t="str">
            <v>предложить ещё варианты ...</v>
          </cell>
        </row>
        <row r="104">
          <cell r="B104" t="str">
            <v>дрова</v>
          </cell>
        </row>
        <row r="105">
          <cell r="B105" t="str">
            <v>уголь</v>
          </cell>
        </row>
        <row r="106">
          <cell r="B106" t="str">
            <v>уголь АМ</v>
          </cell>
        </row>
        <row r="107">
          <cell r="B107" t="str">
            <v>уголь АС</v>
          </cell>
        </row>
        <row r="108">
          <cell r="B108" t="str">
            <v>уголь АО</v>
          </cell>
        </row>
        <row r="109">
          <cell r="B109" t="str">
            <v>уголь АК</v>
          </cell>
        </row>
        <row r="110">
          <cell r="B110" t="str">
            <v>уголь ТПКО</v>
          </cell>
        </row>
        <row r="111">
          <cell r="B111" t="str">
            <v>уголь ССПК (ССО, ССОМ)</v>
          </cell>
        </row>
        <row r="112">
          <cell r="B112" t="str">
            <v>торф</v>
          </cell>
        </row>
        <row r="113">
          <cell r="B113" t="str">
            <v>топливные брикеты</v>
          </cell>
        </row>
        <row r="114">
          <cell r="B114" t="str">
            <v>предложить ещё варианты ...</v>
          </cell>
        </row>
        <row r="115">
          <cell r="B115" t="str">
            <v>т</v>
          </cell>
        </row>
        <row r="116">
          <cell r="B116" t="str">
            <v>м3</v>
          </cell>
        </row>
        <row r="117">
          <cell r="B117" t="str">
            <v>предложить ещё варианты ...</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Список МО"/>
      <sheetName val="Обоснование роста"/>
      <sheetName val="СУБС ЖКУ"/>
      <sheetName val="СУБС ПИ"/>
      <sheetName val="ТФ 1"/>
      <sheetName val="НМ 1"/>
      <sheetName val="СРЕД 1"/>
      <sheetName val="МАКС 1"/>
      <sheetName val="ТФ 2"/>
      <sheetName val="НМ 2"/>
      <sheetName val="СРЕД 2"/>
      <sheetName val="МАКС 2"/>
      <sheetName val="ТФ 3"/>
      <sheetName val="НМ 3"/>
      <sheetName val="СРЕД 3"/>
      <sheetName val="МАКС 3"/>
      <sheetName val="ТФ 4"/>
      <sheetName val="НМ 4"/>
      <sheetName val="СРЕД 4"/>
      <sheetName val="МАКС 4"/>
      <sheetName val="ТФ 5"/>
      <sheetName val="НМ 5"/>
      <sheetName val="СРЕД 5"/>
      <sheetName val="МАКС 5"/>
      <sheetName val="ТФ 6"/>
      <sheetName val="НМ 6"/>
      <sheetName val="СРЕД 6"/>
      <sheetName val="МАКС 6"/>
      <sheetName val="ТФ 7"/>
      <sheetName val="НМ 7"/>
      <sheetName val="СРЕД 7"/>
      <sheetName val="МАКС 7"/>
      <sheetName val="ТФ 8"/>
      <sheetName val="НМ 8"/>
      <sheetName val="СРЕД 8"/>
      <sheetName val="МАКС 8"/>
      <sheetName val="ТФ 9"/>
      <sheetName val="НМ 9"/>
      <sheetName val="СРЕД 9"/>
      <sheetName val="МАКС 9"/>
      <sheetName val="ТФ 10"/>
      <sheetName val="НМ 10"/>
      <sheetName val="СРЕД 10"/>
      <sheetName val="МАКС 10"/>
      <sheetName val="ТФ 11"/>
      <sheetName val="НМ 11"/>
      <sheetName val="СРЕД 11"/>
      <sheetName val="МАКС 11"/>
      <sheetName val="ТФ 12"/>
      <sheetName val="НМ 12"/>
      <sheetName val="СРЕД 12"/>
      <sheetName val="МАКС 12"/>
      <sheetName val="ТФ 13"/>
      <sheetName val="НМ 13"/>
      <sheetName val="СРЕД 13"/>
      <sheetName val="МАКС 13"/>
      <sheetName val="ТФ 14"/>
      <sheetName val="НМ 14"/>
      <sheetName val="СРЕД 14"/>
      <sheetName val="МАКС 14"/>
      <sheetName val="ТФ 15"/>
      <sheetName val="НМ 15"/>
      <sheetName val="СРЕД 15"/>
      <sheetName val="МАКС 15"/>
      <sheetName val="Проверка"/>
      <sheetName val="ORG_TF"/>
      <sheetName val="VBLAG_NM"/>
      <sheetName val="TECHSHEET"/>
      <sheetName val="tech"/>
      <sheetName val="ТФ PATTERN"/>
      <sheetName val="НМ PATTERN"/>
      <sheetName val="СРЕД PATTERN"/>
      <sheetName val="МАКС PATTERN"/>
      <sheetName val="ТФ"/>
      <sheetName val="НМ"/>
      <sheetName val="СРЕД"/>
      <sheetName val="МАКС"/>
      <sheetName val="modGetGeoBase"/>
      <sheetName val="REESTR_FILTERED"/>
      <sheetName val="REESTR_ORG"/>
      <sheetName val="REESTR_LOCATION"/>
      <sheetName val="REESTR_MO"/>
      <sheetName val="NTKU1X_BP_ORG_TF"/>
      <sheetName val="PLAN1X_BP_ORG_TF"/>
      <sheetName val="PLAN1X_RP_ORG_TF"/>
      <sheetName val="PLAN1X_BP_NVV"/>
      <sheetName val="PLAN1X_RP_NVV"/>
      <sheetName val="LIST_MO_DICTIONARY"/>
      <sheetName val="RFNM_DICTIONARY"/>
      <sheetName val="FILE_STORE_DATA"/>
      <sheetName val="EGR_BY_ORGN_DATA"/>
      <sheetName val="NTKU1X_LIST_MO_BY_RN"/>
      <sheetName val="NTKU1X_OKTMO_INDICATORS"/>
      <sheetName val="NTKU1X_LIST_MO"/>
      <sheetName val="NTKU1X_CE"/>
      <sheetName val="NTKU1X_EC"/>
      <sheetName val="NTKU1X_SUBS_JKU"/>
      <sheetName val="NTKU1X_SUBS_IDX"/>
      <sheetName val="NTKU1X_ORG"/>
      <sheetName val="NTKU1X_ORG_TF"/>
      <sheetName val="NTKU1X_VF"/>
      <sheetName val="NTKU1X_VF_NM"/>
      <sheetName val="NTKU1X_AVG"/>
      <sheetName val="NTKU1X_MAX"/>
      <sheetName val="NTKU1X_ADVOCACY"/>
      <sheetName val="NTKU1X_VBLAG"/>
      <sheetName val="NTKU1X_VBLAG_TOTAL"/>
      <sheetName val="NTKU1X_VLD_SPLR_HEATING"/>
      <sheetName val="NTKU1X_VLD_MISSED_SPLR"/>
      <sheetName val="NTKU1X_VLD_NONEXISTENT_SPLR"/>
      <sheetName val="HSMW_NM"/>
      <sheetName val="modVLDGeneral"/>
      <sheetName val="modVLDCommon"/>
      <sheetName val="modVLDListMO"/>
      <sheetName val="modVLDData"/>
      <sheetName val="modAVG"/>
      <sheetName val="modMAX"/>
      <sheetName val="modRequestReestrData"/>
      <sheetName val="modRequestSpecificData"/>
      <sheetName val="modListMO"/>
      <sheetName val="modfrmRegion"/>
      <sheetName val="modfrmVBLAG"/>
      <sheetName val="modfrmReestr"/>
      <sheetName val="modfrmOrg"/>
      <sheetName val="modfrmNTKU1XCheckIn"/>
      <sheetName val="modfrmNTKU1XUpdate"/>
      <sheetName val="modUpdTemplMain"/>
      <sheetName val="modfrmCheckUpdates"/>
      <sheetName val="modfrmAVGPeriodLength"/>
      <sheetName val="modfrmDateChoose"/>
      <sheetName val="modfrmNMDetailed"/>
      <sheetName val="modTF"/>
      <sheetName val="modNM"/>
      <sheetName val="modSUBS_JKU"/>
      <sheetName val="modSUBS_IDX"/>
      <sheetName val="modEC"/>
      <sheetName val="modIHLCommandBar"/>
      <sheetName val="modGeneralAPI"/>
      <sheetName val="modServiceAPI"/>
      <sheetName val="modNTKU1XACRoutines"/>
      <sheetName val="modUIButtons"/>
      <sheetName val="modInfo"/>
      <sheetName val="modfrmDynamicList"/>
      <sheetName val="modfrmADDRESSEditor"/>
      <sheetName val="modfrmORGTFList"/>
      <sheetName val="modfrmEGRSearch"/>
    </sheetNames>
    <sheetDataSet>
      <sheetData sheetId="0" refreshError="1"/>
      <sheetData sheetId="1" refreshError="1"/>
      <sheetData sheetId="2">
        <row r="22">
          <cell r="E22" t="str">
            <v>Городской округ город Калининград</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13">
          <cell r="D13" t="str">
            <v>2-х зонная тарификация</v>
          </cell>
        </row>
        <row r="14">
          <cell r="D14" t="str">
            <v>3-х зонная тарификация</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ow r="2">
          <cell r="B2" t="str">
            <v>региональный оператор по обращению с ТКО не оказывал услуги в декабре 2018 года</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modInstruction"/>
      <sheetName val="Лог обновления"/>
      <sheetName val="Титульный"/>
      <sheetName val="Результаты загрузки"/>
      <sheetName val="modUIButtons"/>
      <sheetName val="modIHLCommandBar"/>
      <sheetName val="Список организаций"/>
      <sheetName val="Список объектов"/>
      <sheetName val="modGetGeoBase"/>
      <sheetName val="ИП"/>
      <sheetName val="КС"/>
      <sheetName val="ТН"/>
      <sheetName val="ПП исх"/>
      <sheetName val="ПП вход"/>
      <sheetName val="TECHSHEET"/>
      <sheetName val="TECH_GENERAL"/>
      <sheetName val="TECH_HORISONTAL"/>
      <sheetName val="ТС.БПр"/>
      <sheetName val="ТС.БТр"/>
      <sheetName val="ТС.К"/>
      <sheetName val="ТС.Т"/>
      <sheetName val="ТС.ТМ1"/>
      <sheetName val="ТС.ТМ2"/>
      <sheetName val="ХВС.БПр"/>
      <sheetName val="ХВС.БТр"/>
      <sheetName val="ХВС.К"/>
      <sheetName val="ХВС.Р"/>
      <sheetName val="ХВС.ТМ1"/>
      <sheetName val="ХВС.ТМ2"/>
      <sheetName val="БПр"/>
      <sheetName val="БТр"/>
      <sheetName val="К"/>
      <sheetName val="Р"/>
      <sheetName val="ТМ1"/>
      <sheetName val="ТМ2"/>
      <sheetName val="ГВС.ТМ1"/>
      <sheetName val="ГВС.ТМ2"/>
      <sheetName val="ТКО.К"/>
      <sheetName val="КоммОРГ"/>
      <sheetName val="Комментарии"/>
      <sheetName val="Проверка"/>
      <sheetName val="modLoadFiles"/>
      <sheetName val="modSVODProv"/>
      <sheetName val="modUpdateToActualVersion"/>
      <sheetName val="modLoad"/>
      <sheetName val="modUpdDelRenumber"/>
      <sheetName val="modOpen"/>
      <sheetName val="modfrmRegion"/>
      <sheetName val="modSvodButtons"/>
      <sheetName val="modInfo"/>
      <sheetName val="modUpdTemplMain"/>
      <sheetName val="modfrmCheckUpdates"/>
      <sheetName val="modfrmReportMode"/>
      <sheetName val="REESTR_MO"/>
      <sheetName val="REESTR_LOCATION"/>
      <sheetName val="REESTR_ORG"/>
      <sheetName val="PLAN1X_LIST_SUBSIDIARY"/>
      <sheetName val="PLAN1X_LIST_DPR"/>
      <sheetName val="PLAN1X_LIST_CNCSN_IP"/>
      <sheetName val="PLAN1X_LIST_RST_ORG"/>
      <sheetName val="DICTIONARIES"/>
      <sheetName val="AUTHORISATION"/>
      <sheetName val="modRequestSpecificData"/>
      <sheetName val="modRequestGenericData"/>
      <sheetName val="modVLDCommon"/>
      <sheetName val="modVLDIntegrity"/>
      <sheetName val="modVLDData"/>
      <sheetName val="modVLDTM"/>
      <sheetName val="modVLDGeneral"/>
      <sheetName val="modVLDUniqueness"/>
      <sheetName val="modVLDResell"/>
      <sheetName val="modServiceAPI"/>
      <sheetName val="modGeneralAPI"/>
    </sheetNames>
    <sheetDataSet>
      <sheetData sheetId="0"/>
      <sheetData sheetId="1"/>
      <sheetData sheetId="2"/>
      <sheetData sheetId="3">
        <row r="5">
          <cell r="E5">
            <v>2019</v>
          </cell>
        </row>
      </sheetData>
      <sheetData sheetId="4"/>
      <sheetData sheetId="5"/>
      <sheetData sheetId="6"/>
      <sheetData sheetId="7"/>
      <sheetData sheetId="8"/>
      <sheetData sheetId="9"/>
      <sheetData sheetId="10"/>
      <sheetData sheetId="11"/>
      <sheetData sheetId="12"/>
      <sheetData sheetId="13"/>
      <sheetData sheetId="14"/>
      <sheetData sheetId="15">
        <row r="2">
          <cell r="H2" t="str">
            <v>водоотведения</v>
          </cell>
        </row>
        <row r="43">
          <cell r="H43" t="str">
            <v>VOTV</v>
          </cell>
        </row>
        <row r="51">
          <cell r="H51" t="str">
            <v>ГО</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arif.gov39.ru/upload/iblock/f1f/xp017uosmxeso09xl2lw1z1gmc9668fz/%D0%9F%D1%80%D0%B8%D0%BA%D0%B0%D0%B7___86-12%D0%BE%D0%BA%D0%BA_22_%D0%BE%D1%82_18.11.2022.pdf" TargetMode="External"/><Relationship Id="rId117" Type="http://schemas.openxmlformats.org/officeDocument/2006/relationships/hyperlink" Target="https://tarif.gov39.ru/upload/iblock/888/c4k5hntcxtkkbiibixrzpbuuyc0okln3/%D0%9F%D1%80%D0%B8%D0%BA%D0%B0%D0%B7___83-05%D0%BE%D0%BA%D0%BA_22_%D0%BE%D1%82_17.11.2022.pdf" TargetMode="External"/><Relationship Id="rId21" Type="http://schemas.openxmlformats.org/officeDocument/2006/relationships/hyperlink" Target="https://tarif.gov39.ru/upload/iblock/66c/dlyd7eznaj1covh7eh0ugpr4p7mtxc5n/%D0%9F%D1%80%D0%B8%D0%BA%D0%B0%D0%B7___90-03%D0%BE%D0%BA%D0%BA_22_%D0%BE%D1%82_18.11.2022.pdf" TargetMode="External"/><Relationship Id="rId42" Type="http://schemas.openxmlformats.org/officeDocument/2006/relationships/hyperlink" Target="https://tarif.gov39.ru/upload/iblock/1ae/ypldljjzdcjrottnoov6aqbgefutkjqn/%D0%9F%D1%80%D0%B8%D0%BA%D0%B0%D0%B7___83-13%D0%BE%D0%BA%D0%BA_22_%D0%BE%D1%82_17.11.2022.pdf" TargetMode="External"/><Relationship Id="rId47" Type="http://schemas.openxmlformats.org/officeDocument/2006/relationships/hyperlink" Target="https://tarif.gov39.ru/upload/iblock/4ce/bz753919e9gi7lw5jqbh91tngo1nbz4g/%D0%9F%D1%80%D0%B8%D0%BA%D0%B0%D0%B7___83-49%D0%BE%D0%BA%D0%BA_22_%D0%BE%D1%82_17.11.2022.pdf" TargetMode="External"/><Relationship Id="rId63" Type="http://schemas.openxmlformats.org/officeDocument/2006/relationships/hyperlink" Target="https://tarif.gov39.ru/upload/iblock/21b/eljbege7wph0a716nctehhd7psxy9tfn/%D0%9F%D1%80%D0%B8%D0%BA%D0%B0%D0%B7___83-32%D0%BE%D0%BA%D0%BA_22_%D0%BE%D1%82_17.11.2022.pdf" TargetMode="External"/><Relationship Id="rId68" Type="http://schemas.openxmlformats.org/officeDocument/2006/relationships/hyperlink" Target="https://tarif.gov39.ru/upload/iblock/594/k2m7e72pyxxobk8cog3dfcilxr0mto3n/%D0%9F%D1%80%D0%B8%D0%BA%D0%B0%D0%B7___83-34%D0%BE%D0%BA%D0%BA_22_%D0%BE%D1%82_17.11.2022.pdf" TargetMode="External"/><Relationship Id="rId84" Type="http://schemas.openxmlformats.org/officeDocument/2006/relationships/hyperlink" Target="https://tarif.gov39.ru/upload/iblock/677/mbklz6mg6w518iu1fvfyczts7v1mhm3l/%D0%9F%D1%80%D0%B8%D0%BA%D0%B0%D0%B7___83-09%D0%BE%D0%BA%D0%BA_22_%D0%BE%D1%82_17.11.2022.pdf" TargetMode="External"/><Relationship Id="rId89" Type="http://schemas.openxmlformats.org/officeDocument/2006/relationships/hyperlink" Target="https://tarif.gov39.ru/upload/iblock/38f/m7v7aththv7g90qm8amgoo7lxrzr7e54/%D0%9F%D1%80%D0%B8%D0%BA%D0%B0%D0%B7___83-06%D0%BE%D0%BA%D0%BA_22_%D0%BE%D1%82_17.11.2022.pdf" TargetMode="External"/><Relationship Id="rId112" Type="http://schemas.openxmlformats.org/officeDocument/2006/relationships/hyperlink" Target="https://tarif.gov39.ru/upload/iblock/677/mbklz6mg6w518iu1fvfyczts7v1mhm3l/%D0%9F%D1%80%D0%B8%D0%BA%D0%B0%D0%B7___83-09%D0%BE%D0%BA%D0%BA_22_%D0%BE%D1%82_17.11.2022.pdf" TargetMode="External"/><Relationship Id="rId16" Type="http://schemas.openxmlformats.org/officeDocument/2006/relationships/hyperlink" Target="https://tarif.gov39.ru/upload/iblock/677/mbklz6mg6w518iu1fvfyczts7v1mhm3l/%D0%9F%D1%80%D0%B8%D0%BA%D0%B0%D0%B7___83-09%D0%BE%D0%BA%D0%BA_22_%D0%BE%D1%82_17.11.2022.pdf" TargetMode="External"/><Relationship Id="rId107" Type="http://schemas.openxmlformats.org/officeDocument/2006/relationships/hyperlink" Target="https://tarif.gov39.ru/upload/iblock/4ce/bz753919e9gi7lw5jqbh91tngo1nbz4g/%D0%9F%D1%80%D0%B8%D0%BA%D0%B0%D0%B7___83-49%D0%BE%D0%BA%D0%BA_22_%D0%BE%D1%82_17.11.2022.pdf" TargetMode="External"/><Relationship Id="rId11" Type="http://schemas.openxmlformats.org/officeDocument/2006/relationships/hyperlink" Target="https://tarif.gov39.ru/upload/iblock/677/mbklz6mg6w518iu1fvfyczts7v1mhm3l/%D0%9F%D1%80%D0%B8%D0%BA%D0%B0%D0%B7___83-09%D0%BE%D0%BA%D0%BA_22_%D0%BE%D1%82_17.11.2022.pdf" TargetMode="External"/><Relationship Id="rId32" Type="http://schemas.openxmlformats.org/officeDocument/2006/relationships/hyperlink" Target="https://tarif.gov39.ru/upload/iblock/125/qhkbldj7r99nlziv14l2opbp5nm12x8u/%D0%9F%D1%80%D0%B8%D0%BA%D0%B0%D0%B7___90-01%D0%BE%D0%BA%D0%BA_22_%D0%BE%D1%82_18.11.2022.pdf" TargetMode="External"/><Relationship Id="rId37" Type="http://schemas.openxmlformats.org/officeDocument/2006/relationships/hyperlink" Target="https://tarif.gov39.ru/upload/iblock/38f/m7v7aththv7g90qm8amgoo7lxrzr7e54/%D0%9F%D1%80%D0%B8%D0%BA%D0%B0%D0%B7___83-06%D0%BE%D0%BA%D0%BA_22_%D0%BE%D1%82_17.11.2022.pdf" TargetMode="External"/><Relationship Id="rId53" Type="http://schemas.openxmlformats.org/officeDocument/2006/relationships/hyperlink" Target="https://tarif.gov39.ru/upload/iblock/6b2/2kqumvperxztn6zmyk1vfz7l6my71w66/%D0%9F%D1%80%D0%B8%D0%BA%D0%B0%D0%B7___86-10%D0%BE%D0%BA%D0%BA_22_%D0%BE%D1%82_18.11.2022.pdf" TargetMode="External"/><Relationship Id="rId58" Type="http://schemas.openxmlformats.org/officeDocument/2006/relationships/hyperlink" Target="https://tarif.gov39.ru/upload/iblock/e11/0n4bmwjnmvhi8e2jcznzg7q63r89hfp5/%D0%9F%D1%80%D0%B8%D0%BA%D0%B0%D0%B7___83-16%D0%BE%D0%BA%D0%BA_22_%D0%BE%D1%82_17.11.2022.pdf" TargetMode="External"/><Relationship Id="rId74" Type="http://schemas.openxmlformats.org/officeDocument/2006/relationships/hyperlink" Target="https://tarif.gov39.ru/upload/iblock/66c/dlyd7eznaj1covh7eh0ugpr4p7mtxc5n/%D0%9F%D1%80%D0%B8%D0%BA%D0%B0%D0%B7___90-03%D0%BE%D0%BA%D0%BA_22_%D0%BE%D1%82_18.11.2022.pdf" TargetMode="External"/><Relationship Id="rId79" Type="http://schemas.openxmlformats.org/officeDocument/2006/relationships/hyperlink" Target="https://tarif.gov39.ru/upload/iblock/66b/42r6597bz1hgqjr9g69gwe8w1uf2q28x/%D0%9F%D1%80%D0%B8%D0%BA%D0%B0%D0%B7___83-26%D0%BE%D0%BA%D0%BA_22_%D0%BE%D1%82_17.11.2022.pdf" TargetMode="External"/><Relationship Id="rId102" Type="http://schemas.openxmlformats.org/officeDocument/2006/relationships/hyperlink" Target="https://tarif.gov39.ru/upload/iblock/677/mbklz6mg6w518iu1fvfyczts7v1mhm3l/%D0%9F%D1%80%D0%B8%D0%BA%D0%B0%D0%B7___83-09%D0%BE%D0%BA%D0%BA_22_%D0%BE%D1%82_17.11.2022.pdf" TargetMode="External"/><Relationship Id="rId123" Type="http://schemas.openxmlformats.org/officeDocument/2006/relationships/printerSettings" Target="../printerSettings/printerSettings1.bin"/><Relationship Id="rId5" Type="http://schemas.openxmlformats.org/officeDocument/2006/relationships/hyperlink" Target="https://tarif.gov39.ru/upload/iblock/677/mbklz6mg6w518iu1fvfyczts7v1mhm3l/%D0%9F%D1%80%D0%B8%D0%BA%D0%B0%D0%B7___83-09%D0%BE%D0%BA%D0%BA_22_%D0%BE%D1%82_17.11.2022.pdf" TargetMode="External"/><Relationship Id="rId61" Type="http://schemas.openxmlformats.org/officeDocument/2006/relationships/hyperlink" Target="https://tarif.gov39.ru/upload/iblock/838/kv70xjagxc0t5ev41wrw3dfk4mjo33ld/%D0%9F%D1%80%D0%B8%D0%BA%D0%B0%D0%B7___86-02%D0%BE%D0%BA%D0%BA_22_%D0%BE%D1%82_18.11.2022.pdf" TargetMode="External"/><Relationship Id="rId82" Type="http://schemas.openxmlformats.org/officeDocument/2006/relationships/hyperlink" Target="https://tarif.gov39.ru/upload/iblock/583/m83lly6yffo510l2tye2aa0rm9jrnraf/%D0%9F%D1%80%D0%B8%D0%BA%D0%B0%D0%B7___83-55%D0%BE%D0%BA%D0%BA_22_%D0%BE%D1%82_17.11.2022.pdf" TargetMode="External"/><Relationship Id="rId90" Type="http://schemas.openxmlformats.org/officeDocument/2006/relationships/hyperlink" Target="https://tarif.gov39.ru/upload/iblock/38f/m7v7aththv7g90qm8amgoo7lxrzr7e54/%D0%9F%D1%80%D0%B8%D0%BA%D0%B0%D0%B7___83-06%D0%BE%D0%BA%D0%BA_22_%D0%BE%D1%82_17.11.2022.pdf" TargetMode="External"/><Relationship Id="rId95" Type="http://schemas.openxmlformats.org/officeDocument/2006/relationships/hyperlink" Target="https://tarif.gov39.ru/upload/iblock/e9e/niwl5eglpavizzo8ua3ej94rvgt2p27r/%D0%9F%D1%80%D0%B8%D0%BA%D0%B0%D0%B7___83-39%D0%BE%D0%BA%D0%BA_22_%D0%BE%D1%82_17.11.2022.pdf" TargetMode="External"/><Relationship Id="rId19" Type="http://schemas.openxmlformats.org/officeDocument/2006/relationships/hyperlink" Target="https://tarif.gov39.ru/upload/iblock/677/mbklz6mg6w518iu1fvfyczts7v1mhm3l/%D0%9F%D1%80%D0%B8%D0%BA%D0%B0%D0%B7___83-09%D0%BE%D0%BA%D0%BA_22_%D0%BE%D1%82_17.11.2022.pdf" TargetMode="External"/><Relationship Id="rId14" Type="http://schemas.openxmlformats.org/officeDocument/2006/relationships/hyperlink" Target="https://tarif.gov39.ru/upload/iblock/677/mbklz6mg6w518iu1fvfyczts7v1mhm3l/%D0%9F%D1%80%D0%B8%D0%BA%D0%B0%D0%B7___83-09%D0%BE%D0%BA%D0%BA_22_%D0%BE%D1%82_17.11.2022.pdf" TargetMode="External"/><Relationship Id="rId22" Type="http://schemas.openxmlformats.org/officeDocument/2006/relationships/hyperlink" Target="https://tarif.gov39.ru/upload/iblock/ceb/l07mr912qyq3drnlliqmkytwhnxjhio0/%D0%9F%D1%80%D0%B8%D0%BA%D0%B0%D0%B7___83-01%D0%BE%D0%BA%D0%BA_22_%D0%BE%D1%82_17.11.2022.pdf" TargetMode="External"/><Relationship Id="rId27" Type="http://schemas.openxmlformats.org/officeDocument/2006/relationships/hyperlink" Target="https://tarif.gov39.ru/upload/iblock/ea5/pgtkcereehlybnrvxytub1fvhd11fngy/%D0%9F%D1%80%D0%B8%D0%BA%D0%B0%D0%B7___86-13%D0%BE%D0%BA%D0%BA_22_%D0%BE%D1%82_18.11.2022.pdf" TargetMode="External"/><Relationship Id="rId30" Type="http://schemas.openxmlformats.org/officeDocument/2006/relationships/hyperlink" Target="https://tarif.gov39.ru/upload/iblock/e08/3cwafglsou311kjoqu0a7wk5t5ki87nm/%D0%9F%D1%80%D0%B8%D0%BA%D0%B0%D0%B7___83-46%D0%BE%D0%BA%D0%BA_22_%D0%BE%D1%82_17.11.2022.pdf" TargetMode="External"/><Relationship Id="rId35" Type="http://schemas.openxmlformats.org/officeDocument/2006/relationships/hyperlink" Target="https://tarif.gov39.ru/upload/iblock/5e9/t85dktmmlroaw4ofu899y204mitpgcbx/%D0%9F%D1%80%D0%B8%D0%BA%D0%B0%D0%B7___83-42%D0%BE%D0%BA%D0%BA_22_%D0%BE%D1%82_17.11.2022.pdf" TargetMode="External"/><Relationship Id="rId43" Type="http://schemas.openxmlformats.org/officeDocument/2006/relationships/hyperlink" Target="https://tarif.gov39.ru/upload/iblock/3a8/0v0avzn2i77eqa5vgqyymay12z7c870h/%D0%9F%D1%80%D0%B8%D0%BA%D0%B0%D0%B7___83-08%D0%BE%D0%BA%D0%BA_22_%D0%BE%D1%82_17.11.2022.pdf" TargetMode="External"/><Relationship Id="rId48" Type="http://schemas.openxmlformats.org/officeDocument/2006/relationships/hyperlink" Target="https://tarif.gov39.ru/upload/iblock/201/ggejg40xs8ftqkv26ag676g5d7ficxsu/%D0%9F%D1%80%D0%B8%D0%BA%D0%B0%D0%B7___83-18%D0%BE%D0%BA%D0%BA_22_%D0%BE%D1%82_17.11.2022.pdf" TargetMode="External"/><Relationship Id="rId56" Type="http://schemas.openxmlformats.org/officeDocument/2006/relationships/hyperlink" Target="https://tarif.gov39.ru/upload/iblock/7f7/2xzcego6tx160ikr7u9p5qo06ln9mqt6/%D0%9F%D1%80%D0%B8%D0%BA%D0%B0%D0%B7___86-05%D0%BE%D0%BA%D0%BA_22_%D0%BE%D1%82_18.11.2022.pdf" TargetMode="External"/><Relationship Id="rId64" Type="http://schemas.openxmlformats.org/officeDocument/2006/relationships/hyperlink" Target="https://tarif.gov39.ru/upload/iblock/888/c4k5hntcxtkkbiibixrzpbuuyc0okln3/%D0%9F%D1%80%D0%B8%D0%BA%D0%B0%D0%B7___83-05%D0%BE%D0%BA%D0%BA_22_%D0%BE%D1%82_17.11.2022.pdf" TargetMode="External"/><Relationship Id="rId69" Type="http://schemas.openxmlformats.org/officeDocument/2006/relationships/hyperlink" Target="https://tarif.gov39.ru/upload/iblock/594/k2m7e72pyxxobk8cog3dfcilxr0mto3n/%D0%9F%D1%80%D0%B8%D0%BA%D0%B0%D0%B7___83-34%D0%BE%D0%BA%D0%BA_22_%D0%BE%D1%82_17.11.2022.pdf" TargetMode="External"/><Relationship Id="rId77" Type="http://schemas.openxmlformats.org/officeDocument/2006/relationships/hyperlink" Target="https://tarif.gov39.ru/upload/iblock/677/mbklz6mg6w518iu1fvfyczts7v1mhm3l/%D0%9F%D1%80%D0%B8%D0%BA%D0%B0%D0%B7___83-09%D0%BE%D0%BA%D0%BA_22_%D0%BE%D1%82_17.11.2022.pdf" TargetMode="External"/><Relationship Id="rId100" Type="http://schemas.openxmlformats.org/officeDocument/2006/relationships/hyperlink" Target="https://tarif.gov39.ru/upload/iblock/677/mbklz6mg6w518iu1fvfyczts7v1mhm3l/%D0%9F%D1%80%D0%B8%D0%BA%D0%B0%D0%B7___83-09%D0%BE%D0%BA%D0%BA_22_%D0%BE%D1%82_17.11.2022.pdf" TargetMode="External"/><Relationship Id="rId105" Type="http://schemas.openxmlformats.org/officeDocument/2006/relationships/hyperlink" Target="https://tarif.gov39.ru/upload/iblock/4ce/bz753919e9gi7lw5jqbh91tngo1nbz4g/%D0%9F%D1%80%D0%B8%D0%BA%D0%B0%D0%B7___83-49%D0%BE%D0%BA%D0%BA_22_%D0%BE%D1%82_17.11.2022.pdf" TargetMode="External"/><Relationship Id="rId113" Type="http://schemas.openxmlformats.org/officeDocument/2006/relationships/hyperlink" Target="https://tarif.gov39.ru/upload/iblock/e11/0n4bmwjnmvhi8e2jcznzg7q63r89hfp5/%D0%9F%D1%80%D0%B8%D0%BA%D0%B0%D0%B7___83-16%D0%BE%D0%BA%D0%BA_22_%D0%BE%D1%82_17.11.2022.pdf" TargetMode="External"/><Relationship Id="rId118" Type="http://schemas.openxmlformats.org/officeDocument/2006/relationships/hyperlink" Target="https://tarif.gov39.ru/upload/iblock/ceb/l07mr912qyq3drnlliqmkytwhnxjhio0/%D0%9F%D1%80%D0%B8%D0%BA%D0%B0%D0%B7___83-01%D0%BE%D0%BA%D0%BA_22_%D0%BE%D1%82_17.11.2022.pdf" TargetMode="External"/><Relationship Id="rId8" Type="http://schemas.openxmlformats.org/officeDocument/2006/relationships/hyperlink" Target="https://tarif.gov39.ru/upload/iblock/677/mbklz6mg6w518iu1fvfyczts7v1mhm3l/%D0%9F%D1%80%D0%B8%D0%BA%D0%B0%D0%B7___83-09%D0%BE%D0%BA%D0%BA_22_%D0%BE%D1%82_17.11.2022.pdf" TargetMode="External"/><Relationship Id="rId51" Type="http://schemas.openxmlformats.org/officeDocument/2006/relationships/hyperlink" Target="https://tarif.gov39.ru/upload/iblock/1c4/zueupf3kii8lgrnqiui807fi5e7a2ch0/%D0%9F%D1%80%D0%B8%D0%BA%D0%B0%D0%B7___83-37%D0%BE%D0%BA%D0%BA_22_%D0%BE%D1%82_17.11.2022.pdf" TargetMode="External"/><Relationship Id="rId72" Type="http://schemas.openxmlformats.org/officeDocument/2006/relationships/hyperlink" Target="https://tarif.gov39.ru/upload/iblock/677/mbklz6mg6w518iu1fvfyczts7v1mhm3l/%D0%9F%D1%80%D0%B8%D0%BA%D0%B0%D0%B7___83-09%D0%BE%D0%BA%D0%BA_22_%D0%BE%D1%82_17.11.2022.pdf" TargetMode="External"/><Relationship Id="rId80" Type="http://schemas.openxmlformats.org/officeDocument/2006/relationships/hyperlink" Target="https://tarif.gov39.ru/upload/iblock/66b/42r6597bz1hgqjr9g69gwe8w1uf2q28x/%D0%9F%D1%80%D0%B8%D0%BA%D0%B0%D0%B7___83-26%D0%BE%D0%BA%D0%BA_22_%D0%BE%D1%82_17.11.2022.pdf" TargetMode="External"/><Relationship Id="rId85" Type="http://schemas.openxmlformats.org/officeDocument/2006/relationships/hyperlink" Target="https://tarif.gov39.ru/upload/iblock/e67/08x5nrry2rnvp5id6yuuptxhc4dcbqrt/%D0%9F%D1%80%D0%B8%D0%BA%D0%B0%D0%B7___83-23%D0%BE%D0%BA%D0%BA_22_%D0%BE%D1%82_17.11.2022.pdf" TargetMode="External"/><Relationship Id="rId93" Type="http://schemas.openxmlformats.org/officeDocument/2006/relationships/hyperlink" Target="https://tarif.gov39.ru/upload/iblock/677/mbklz6mg6w518iu1fvfyczts7v1mhm3l/%D0%9F%D1%80%D0%B8%D0%BA%D0%B0%D0%B7___83-09%D0%BE%D0%BA%D0%BA_22_%D0%BE%D1%82_17.11.2022.pdf" TargetMode="External"/><Relationship Id="rId98" Type="http://schemas.openxmlformats.org/officeDocument/2006/relationships/hyperlink" Target="https://tarif.gov39.ru/upload/iblock/677/mbklz6mg6w518iu1fvfyczts7v1mhm3l/%D0%9F%D1%80%D0%B8%D0%BA%D0%B0%D0%B7___83-09%D0%BE%D0%BA%D0%BA_22_%D0%BE%D1%82_17.11.2022.pdf" TargetMode="External"/><Relationship Id="rId121" Type="http://schemas.openxmlformats.org/officeDocument/2006/relationships/hyperlink" Target="https://tarif.gov39.ru/upload/iblock/838/kv70xjagxc0t5ev41wrw3dfk4mjo33ld/%D0%9F%D1%80%D0%B8%D0%BA%D0%B0%D0%B7___86-02%D0%BE%D0%BA%D0%BA_22_%D0%BE%D1%82_18.11.2022.pdf" TargetMode="External"/><Relationship Id="rId3" Type="http://schemas.openxmlformats.org/officeDocument/2006/relationships/hyperlink" Target="https://tarif.gov39.ru/upload/iblock/eb5/suku9hooh3ti93gs9ljbj0iazdnbbp2e/%D0%9F%D1%80%D0%B8%D0%BA%D0%B0%D0%B7___83-33%D0%BE%D0%BA%D0%BA_22_%D0%BE%D1%82_17.11.2022.pdf" TargetMode="External"/><Relationship Id="rId12" Type="http://schemas.openxmlformats.org/officeDocument/2006/relationships/hyperlink" Target="https://tarif.gov39.ru/upload/iblock/677/mbklz6mg6w518iu1fvfyczts7v1mhm3l/%D0%9F%D1%80%D0%B8%D0%BA%D0%B0%D0%B7___83-09%D0%BE%D0%BA%D0%BA_22_%D0%BE%D1%82_17.11.2022.pdf" TargetMode="External"/><Relationship Id="rId17" Type="http://schemas.openxmlformats.org/officeDocument/2006/relationships/hyperlink" Target="https://tarif.gov39.ru/upload/iblock/677/mbklz6mg6w518iu1fvfyczts7v1mhm3l/%D0%9F%D1%80%D0%B8%D0%BA%D0%B0%D0%B7___83-09%D0%BE%D0%BA%D0%BA_22_%D0%BE%D1%82_17.11.2022.pdf" TargetMode="External"/><Relationship Id="rId25" Type="http://schemas.openxmlformats.org/officeDocument/2006/relationships/hyperlink" Target="https://tarif.gov39.ru/upload/iblock/d59/lwws4cmm89qgddfkccnrnb8l4wpsr9d9/%D0%9F%D1%80%D0%B8%D0%BA%D0%B0%D0%B7___86-11%D0%BE%D0%BA%D0%BA_22_%D0%BE%D1%82_18.11.2022.pdf" TargetMode="External"/><Relationship Id="rId33" Type="http://schemas.openxmlformats.org/officeDocument/2006/relationships/hyperlink" Target="https://tarif.gov39.ru/upload/iblock/10e/sqvmgbox8cqcfhjp3reupr4w2ixfk8jd/%D0%9F%D1%80%D0%B8%D0%BA%D0%B0%D0%B7___90-02%D0%BE%D0%BA%D0%BA_22_%D0%BE%D1%82_18.11.2022.pdf" TargetMode="External"/><Relationship Id="rId38" Type="http://schemas.openxmlformats.org/officeDocument/2006/relationships/hyperlink" Target="https://tarif.gov39.ru/upload/iblock/988/uqekwu8k3m44gdba6z7mwjozz78sz0td/%D0%9F%D1%80%D0%B8%D0%BA%D0%B0%D0%B7___83-36%D0%BE%D0%BA%D0%BA_22_%D0%BE%D1%82_17.11.2022.pdf" TargetMode="External"/><Relationship Id="rId46" Type="http://schemas.openxmlformats.org/officeDocument/2006/relationships/hyperlink" Target="https://tarif.gov39.ru/upload/iblock/4ce/bz753919e9gi7lw5jqbh91tngo1nbz4g/%D0%9F%D1%80%D0%B8%D0%BA%D0%B0%D0%B7___83-49%D0%BE%D0%BA%D0%BA_22_%D0%BE%D1%82_17.11.2022.pdf" TargetMode="External"/><Relationship Id="rId59" Type="http://schemas.openxmlformats.org/officeDocument/2006/relationships/hyperlink" Target="https://tarif.gov39.ru/upload/iblock/6a0/ksaes07brw3w0mrmvj34ov8e2l1m0zqv/%D0%9F%D1%80%D0%B8%D0%BA%D0%B0%D0%B7___86-01%D0%BE%D0%BA%D0%BA_22_%D0%BE%D1%82_18.11.2022.pdf" TargetMode="External"/><Relationship Id="rId67" Type="http://schemas.openxmlformats.org/officeDocument/2006/relationships/hyperlink" Target="https://tarif.gov39.ru/upload/iblock/dc3/i6z37zohgh5xca4sd9x7vtql04ka1oyv/%D0%9F%D1%80%D0%B8%D0%BA%D0%B0%D0%B7___86-04%D0%BE%D0%BA%D0%BA_22_%D0%BE%D1%82_18.11.2022.pdf" TargetMode="External"/><Relationship Id="rId103" Type="http://schemas.openxmlformats.org/officeDocument/2006/relationships/hyperlink" Target="https://tarif.gov39.ru/upload/iblock/79e/olltug0wds8m22l9do03azkf2ubvvdtu/%D0%9F%D1%80%D0%B8%D0%BA%D0%B0%D0%B7___83-29%D0%BE%D0%BA%D0%BA_22_%D0%BE%D1%82_17.11.2022.pdf" TargetMode="External"/><Relationship Id="rId108" Type="http://schemas.openxmlformats.org/officeDocument/2006/relationships/hyperlink" Target="https://tarif.gov39.ru/upload/iblock/201/ggejg40xs8ftqkv26ag676g5d7ficxsu/%D0%9F%D1%80%D0%B8%D0%BA%D0%B0%D0%B7___83-18%D0%BE%D0%BA%D0%BA_22_%D0%BE%D1%82_17.11.2022.pdf" TargetMode="External"/><Relationship Id="rId116" Type="http://schemas.openxmlformats.org/officeDocument/2006/relationships/hyperlink" Target="https://tarif.gov39.ru/upload/iblock/21b/eljbege7wph0a716nctehhd7psxy9tfn/%D0%9F%D1%80%D0%B8%D0%BA%D0%B0%D0%B7___83-32%D0%BE%D0%BA%D0%BA_22_%D0%BE%D1%82_17.11.2022.pdf" TargetMode="External"/><Relationship Id="rId20" Type="http://schemas.openxmlformats.org/officeDocument/2006/relationships/hyperlink" Target="https://tarif.gov39.ru/upload/iblock/66c/dlyd7eznaj1covh7eh0ugpr4p7mtxc5n/%D0%9F%D1%80%D0%B8%D0%BA%D0%B0%D0%B7___90-03%D0%BE%D0%BA%D0%BA_22_%D0%BE%D1%82_18.11.2022.pdf" TargetMode="External"/><Relationship Id="rId41" Type="http://schemas.openxmlformats.org/officeDocument/2006/relationships/hyperlink" Target="https://tarif.gov39.ru/upload/iblock/201/ggejg40xs8ftqkv26ag676g5d7ficxsu/%D0%9F%D1%80%D0%B8%D0%BA%D0%B0%D0%B7___83-18%D0%BE%D0%BA%D0%BA_22_%D0%BE%D1%82_17.11.2022.pdf" TargetMode="External"/><Relationship Id="rId54" Type="http://schemas.openxmlformats.org/officeDocument/2006/relationships/hyperlink" Target="https://tarif.gov39.ru/upload/iblock/7f7/2xzcego6tx160ikr7u9p5qo06ln9mqt6/%D0%9F%D1%80%D0%B8%D0%BA%D0%B0%D0%B7___86-05%D0%BE%D0%BA%D0%BA_22_%D0%BE%D1%82_18.11.2022.pdf" TargetMode="External"/><Relationship Id="rId62" Type="http://schemas.openxmlformats.org/officeDocument/2006/relationships/hyperlink" Target="https://tarif.gov39.ru/upload/iblock/95d/oeaaj99gxdmfeoymf0i098sro36c2ly3/%D0%9F%D1%80%D0%B8%D0%BA%D0%B0%D0%B7___83-50%D0%BE%D0%BA%D0%BA_22_%D0%BE%D1%82_17.11.2022.pdf" TargetMode="External"/><Relationship Id="rId70" Type="http://schemas.openxmlformats.org/officeDocument/2006/relationships/hyperlink" Target="https://tarif.gov39.ru/upload/iblock/eb5/suku9hooh3ti93gs9ljbj0iazdnbbp2e/%D0%9F%D1%80%D0%B8%D0%BA%D0%B0%D0%B7___83-33%D0%BE%D0%BA%D0%BA_22_%D0%BE%D1%82_17.11.2022.pdf" TargetMode="External"/><Relationship Id="rId75" Type="http://schemas.openxmlformats.org/officeDocument/2006/relationships/hyperlink" Target="https://tarif.gov39.ru/upload/iblock/66c/dlyd7eznaj1covh7eh0ugpr4p7mtxc5n/%D0%9F%D1%80%D0%B8%D0%BA%D0%B0%D0%B7___90-03%D0%BE%D0%BA%D0%BA_22_%D0%BE%D1%82_18.11.2022.pdf" TargetMode="External"/><Relationship Id="rId83" Type="http://schemas.openxmlformats.org/officeDocument/2006/relationships/hyperlink" Target="https://tarif.gov39.ru/upload/iblock/e08/3cwafglsou311kjoqu0a7wk5t5ki87nm/%D0%9F%D1%80%D0%B8%D0%BA%D0%B0%D0%B7___83-46%D0%BE%D0%BA%D0%BA_22_%D0%BE%D1%82_17.11.2022.pdf" TargetMode="External"/><Relationship Id="rId88" Type="http://schemas.openxmlformats.org/officeDocument/2006/relationships/hyperlink" Target="https://tarif.gov39.ru/upload/iblock/677/mbklz6mg6w518iu1fvfyczts7v1mhm3l/%D0%9F%D1%80%D0%B8%D0%BA%D0%B0%D0%B7___83-09%D0%BE%D0%BA%D0%BA_22_%D0%BE%D1%82_17.11.2022.pdf" TargetMode="External"/><Relationship Id="rId91" Type="http://schemas.openxmlformats.org/officeDocument/2006/relationships/hyperlink" Target="https://tarif.gov39.ru/upload/iblock/677/mbklz6mg6w518iu1fvfyczts7v1mhm3l/%D0%9F%D1%80%D0%B8%D0%BA%D0%B0%D0%B7___83-09%D0%BE%D0%BA%D0%BA_22_%D0%BE%D1%82_17.11.2022.pdf" TargetMode="External"/><Relationship Id="rId96" Type="http://schemas.openxmlformats.org/officeDocument/2006/relationships/hyperlink" Target="https://tarif.gov39.ru/upload/iblock/2f9/861lnt2mwxc5fo3uuu6eywnkiv4b8dpz/%D0%9F%D1%80%D0%B8%D0%BA%D0%B0%D0%B7___83-40%D0%BE%D0%BA%D0%BA_22_%D0%BE%D1%82_17.11.2022.pdf" TargetMode="External"/><Relationship Id="rId111" Type="http://schemas.openxmlformats.org/officeDocument/2006/relationships/hyperlink" Target="https://tarif.gov39.ru/upload/iblock/1c4/zueupf3kii8lgrnqiui807fi5e7a2ch0/%D0%9F%D1%80%D0%B8%D0%BA%D0%B0%D0%B7___83-37%D0%BE%D0%BA%D0%BA_22_%D0%BE%D1%82_17.11.2022.pdf" TargetMode="External"/><Relationship Id="rId1" Type="http://schemas.openxmlformats.org/officeDocument/2006/relationships/hyperlink" Target="https://tarif.gov39.ru/upload/iblock/594/k2m7e72pyxxobk8cog3dfcilxr0mto3n/%D0%9F%D1%80%D0%B8%D0%BA%D0%B0%D0%B7___83-34%D0%BE%D0%BA%D0%BA_22_%D0%BE%D1%82_17.11.2022.pdf" TargetMode="External"/><Relationship Id="rId6" Type="http://schemas.openxmlformats.org/officeDocument/2006/relationships/hyperlink" Target="https://tarif.gov39.ru/upload/iblock/677/mbklz6mg6w518iu1fvfyczts7v1mhm3l/%D0%9F%D1%80%D0%B8%D0%BA%D0%B0%D0%B7___83-09%D0%BE%D0%BA%D0%BA_22_%D0%BE%D1%82_17.11.2022.pdf" TargetMode="External"/><Relationship Id="rId15" Type="http://schemas.openxmlformats.org/officeDocument/2006/relationships/hyperlink" Target="https://tarif.gov39.ru/upload/iblock/677/mbklz6mg6w518iu1fvfyczts7v1mhm3l/%D0%9F%D1%80%D0%B8%D0%BA%D0%B0%D0%B7___83-09%D0%BE%D0%BA%D0%BA_22_%D0%BE%D1%82_17.11.2022.pdf" TargetMode="External"/><Relationship Id="rId23" Type="http://schemas.openxmlformats.org/officeDocument/2006/relationships/hyperlink" Target="https://tarif.gov39.ru/upload/iblock/b9c/805fmpu5v1m1gdoj64bb5clqwn31440i/%D0%9F%D1%80%D0%B8%D0%BA%D0%B0%D0%B7___83-04%D0%BE%D0%BA%D0%BA_22_%D0%BE%D1%82_17.11.2022.pdf" TargetMode="External"/><Relationship Id="rId28" Type="http://schemas.openxmlformats.org/officeDocument/2006/relationships/hyperlink" Target="https://tarif.gov39.ru/upload/iblock/66b/42r6597bz1hgqjr9g69gwe8w1uf2q28x/%D0%9F%D1%80%D0%B8%D0%BA%D0%B0%D0%B7___83-26%D0%BE%D0%BA%D0%BA_22_%D0%BE%D1%82_17.11.2022.pdf" TargetMode="External"/><Relationship Id="rId36" Type="http://schemas.openxmlformats.org/officeDocument/2006/relationships/hyperlink" Target="https://tarif.gov39.ru/upload/iblock/38f/m7v7aththv7g90qm8amgoo7lxrzr7e54/%D0%9F%D1%80%D0%B8%D0%BA%D0%B0%D0%B7___83-06%D0%BE%D0%BA%D0%BA_22_%D0%BE%D1%82_17.11.2022.pdf" TargetMode="External"/><Relationship Id="rId49" Type="http://schemas.openxmlformats.org/officeDocument/2006/relationships/hyperlink" Target="https://tarif.gov39.ru/upload/iblock/1c4/zueupf3kii8lgrnqiui807fi5e7a2ch0/%D0%9F%D1%80%D0%B8%D0%BA%D0%B0%D0%B7___83-37%D0%BE%D0%BA%D0%BA_22_%D0%BE%D1%82_17.11.2022.pdf" TargetMode="External"/><Relationship Id="rId57" Type="http://schemas.openxmlformats.org/officeDocument/2006/relationships/hyperlink" Target="https://tarif.gov39.ru/upload/iblock/be7/e4g6qdyzdq8cin8sf9z3090wr0e9n00u/%D0%9F%D1%80%D0%B8%D0%BA%D0%B0%D0%B7___86-06%D0%BE%D0%BA%D0%BA_22_%D0%BE%D1%82_18.11.2022.pdf" TargetMode="External"/><Relationship Id="rId106" Type="http://schemas.openxmlformats.org/officeDocument/2006/relationships/hyperlink" Target="https://tarif.gov39.ru/upload/iblock/4ce/bz753919e9gi7lw5jqbh91tngo1nbz4g/%D0%9F%D1%80%D0%B8%D0%BA%D0%B0%D0%B7___83-49%D0%BE%D0%BA%D0%BA_22_%D0%BE%D1%82_17.11.2022.pdf" TargetMode="External"/><Relationship Id="rId114" Type="http://schemas.openxmlformats.org/officeDocument/2006/relationships/hyperlink" Target="https://tarif.gov39.ru/upload/iblock/677/mbklz6mg6w518iu1fvfyczts7v1mhm3l/%D0%9F%D1%80%D0%B8%D0%BA%D0%B0%D0%B7___83-09%D0%BE%D0%BA%D0%BA_22_%D0%BE%D1%82_17.11.2022.pdf" TargetMode="External"/><Relationship Id="rId119" Type="http://schemas.openxmlformats.org/officeDocument/2006/relationships/hyperlink" Target="https://tarif.gov39.ru/upload/iblock/cd5/pqi6hz2y0nik4qq06sjs8b4bdn5j9yx4/%D0%9F%D1%80%D0%B8%D0%BA%D0%B0%D0%B7___83-51%D0%BE%D0%BA%D0%BA_22_%D0%BE%D1%82_17.11.2022.pdf" TargetMode="External"/><Relationship Id="rId10" Type="http://schemas.openxmlformats.org/officeDocument/2006/relationships/hyperlink" Target="https://tarif.gov39.ru/upload/iblock/677/mbklz6mg6w518iu1fvfyczts7v1mhm3l/%D0%9F%D1%80%D0%B8%D0%BA%D0%B0%D0%B7___83-09%D0%BE%D0%BA%D0%BA_22_%D0%BE%D1%82_17.11.2022.pdf" TargetMode="External"/><Relationship Id="rId31" Type="http://schemas.openxmlformats.org/officeDocument/2006/relationships/hyperlink" Target="https://tarif.gov39.ru/upload/iblock/9a2/p7xz5vp5o14vtecvs84zj4mtyi25k541/%D0%9F%D1%80%D0%B8%D0%BA%D0%B0%D0%B7___83-25%D0%BE%D0%BA%D0%BA_22_%D0%BE%D1%82_17.11.2022.pdf" TargetMode="External"/><Relationship Id="rId44" Type="http://schemas.openxmlformats.org/officeDocument/2006/relationships/hyperlink" Target="https://tarif.gov39.ru/upload/iblock/79e/olltug0wds8m22l9do03azkf2ubvvdtu/%D0%9F%D1%80%D0%B8%D0%BA%D0%B0%D0%B7___83-29%D0%BE%D0%BA%D0%BA_22_%D0%BE%D1%82_17.11.2022.pdf" TargetMode="External"/><Relationship Id="rId52" Type="http://schemas.openxmlformats.org/officeDocument/2006/relationships/hyperlink" Target="https://tarif.gov39.ru/upload/iblock/9bc/qtkvrdq1ucgryfkwnexd0s20tecs9hbu/%D0%9F%D1%80%D0%B8%D0%BA%D0%B0%D0%B7___86-09%D0%BE%D0%BA%D0%BA_22_%D0%BE%D1%82_18.11.2022.pdf" TargetMode="External"/><Relationship Id="rId60" Type="http://schemas.openxmlformats.org/officeDocument/2006/relationships/hyperlink" Target="https://tarif.gov39.ru/upload/iblock/6a0/ksaes07brw3w0mrmvj34ov8e2l1m0zqv/%D0%9F%D1%80%D0%B8%D0%BA%D0%B0%D0%B7___86-01%D0%BE%D0%BA%D0%BA_22_%D0%BE%D1%82_18.11.2022.pdf" TargetMode="External"/><Relationship Id="rId65" Type="http://schemas.openxmlformats.org/officeDocument/2006/relationships/hyperlink" Target="https://tarif.gov39.ru/upload/iblock/cd5/pqi6hz2y0nik4qq06sjs8b4bdn5j9yx4/%D0%9F%D1%80%D0%B8%D0%BA%D0%B0%D0%B7___83-51%D0%BE%D0%BA%D0%BA_22_%D0%BE%D1%82_17.11.2022.pdf" TargetMode="External"/><Relationship Id="rId73" Type="http://schemas.openxmlformats.org/officeDocument/2006/relationships/hyperlink" Target="https://tarif.gov39.ru/upload/iblock/677/mbklz6mg6w518iu1fvfyczts7v1mhm3l/%D0%9F%D1%80%D0%B8%D0%BA%D0%B0%D0%B7___83-09%D0%BE%D0%BA%D0%BA_22_%D0%BE%D1%82_17.11.2022.pdf" TargetMode="External"/><Relationship Id="rId78" Type="http://schemas.openxmlformats.org/officeDocument/2006/relationships/hyperlink" Target="https://tarif.gov39.ru/upload/iblock/ea5/pgtkcereehlybnrvxytub1fvhd11fngy/%D0%9F%D1%80%D0%B8%D0%BA%D0%B0%D0%B7___86-13%D0%BE%D0%BA%D0%BA_22_%D0%BE%D1%82_18.11.2022.pdf" TargetMode="External"/><Relationship Id="rId81" Type="http://schemas.openxmlformats.org/officeDocument/2006/relationships/hyperlink" Target="https://tarif.gov39.ru/upload/iblock/66b/42r6597bz1hgqjr9g69gwe8w1uf2q28x/%D0%9F%D1%80%D0%B8%D0%BA%D0%B0%D0%B7___83-26%D0%BE%D0%BA%D0%BA_22_%D0%BE%D1%82_17.11.2022.pdf" TargetMode="External"/><Relationship Id="rId86" Type="http://schemas.openxmlformats.org/officeDocument/2006/relationships/hyperlink" Target="https://tarif.gov39.ru/upload/iblock/e67/08x5nrry2rnvp5id6yuuptxhc4dcbqrt/%D0%9F%D1%80%D0%B8%D0%BA%D0%B0%D0%B7___83-23%D0%BE%D0%BA%D0%BA_22_%D0%BE%D1%82_17.11.2022.pdf" TargetMode="External"/><Relationship Id="rId94" Type="http://schemas.openxmlformats.org/officeDocument/2006/relationships/hyperlink" Target="https://tarif.gov39.ru/upload/iblock/988/uqekwu8k3m44gdba6z7mwjozz78sz0td/%D0%9F%D1%80%D0%B8%D0%BA%D0%B0%D0%B7___83-36%D0%BE%D0%BA%D0%BA_22_%D0%BE%D1%82_17.11.2022.pdf" TargetMode="External"/><Relationship Id="rId99" Type="http://schemas.openxmlformats.org/officeDocument/2006/relationships/hyperlink" Target="https://tarif.gov39.ru/upload/iblock/1ae/ypldljjzdcjrottnoov6aqbgefutkjqn/%D0%9F%D1%80%D0%B8%D0%BA%D0%B0%D0%B7___83-13%D0%BE%D0%BA%D0%BA_22_%D0%BE%D1%82_17.11.2022.pdf" TargetMode="External"/><Relationship Id="rId101" Type="http://schemas.openxmlformats.org/officeDocument/2006/relationships/hyperlink" Target="https://tarif.gov39.ru/upload/iblock/3a8/0v0avzn2i77eqa5vgqyymay12z7c870h/%D0%9F%D1%80%D0%B8%D0%BA%D0%B0%D0%B7___83-08%D0%BE%D0%BA%D0%BA_22_%D0%BE%D1%82_17.11.2022.pdf" TargetMode="External"/><Relationship Id="rId122" Type="http://schemas.openxmlformats.org/officeDocument/2006/relationships/hyperlink" Target="https://tarif.gov39.ru/upload/iblock/d59/lwws4cmm89qgddfkccnrnb8l4wpsr9d9/%D0%9F%D1%80%D0%B8%D0%BA%D0%B0%D0%B7___86-11%D0%BE%D0%BA%D0%BA_22_%D0%BE%D1%82_18.11.2022.pdf" TargetMode="External"/><Relationship Id="rId4" Type="http://schemas.openxmlformats.org/officeDocument/2006/relationships/hyperlink" Target="https://tarif.gov39.ru/upload/iblock/d69/1w8nvh5dh4mllr31m38ba7oejjaouneq/%D0%9F%D1%80%D0%B8%D0%BA%D0%B0%D0%B7___83-35%D0%BE%D0%BA%D0%BA_22_%D0%BE%D1%82_17.11.2022.pdf" TargetMode="External"/><Relationship Id="rId9" Type="http://schemas.openxmlformats.org/officeDocument/2006/relationships/hyperlink" Target="https://tarif.gov39.ru/upload/iblock/677/mbklz6mg6w518iu1fvfyczts7v1mhm3l/%D0%9F%D1%80%D0%B8%D0%BA%D0%B0%D0%B7___83-09%D0%BE%D0%BA%D0%BA_22_%D0%BE%D1%82_17.11.2022.pdf" TargetMode="External"/><Relationship Id="rId13" Type="http://schemas.openxmlformats.org/officeDocument/2006/relationships/hyperlink" Target="https://tarif.gov39.ru/upload/iblock/677/mbklz6mg6w518iu1fvfyczts7v1mhm3l/%D0%9F%D1%80%D0%B8%D0%BA%D0%B0%D0%B7___83-09%D0%BE%D0%BA%D0%BA_22_%D0%BE%D1%82_17.11.2022.pdf" TargetMode="External"/><Relationship Id="rId18" Type="http://schemas.openxmlformats.org/officeDocument/2006/relationships/hyperlink" Target="https://tarif.gov39.ru/upload/iblock/677/mbklz6mg6w518iu1fvfyczts7v1mhm3l/%D0%9F%D1%80%D0%B8%D0%BA%D0%B0%D0%B7___83-09%D0%BE%D0%BA%D0%BA_22_%D0%BE%D1%82_17.11.2022.pdf" TargetMode="External"/><Relationship Id="rId39" Type="http://schemas.openxmlformats.org/officeDocument/2006/relationships/hyperlink" Target="https://tarif.gov39.ru/upload/iblock/e9e/niwl5eglpavizzo8ua3ej94rvgt2p27r/%D0%9F%D1%80%D0%B8%D0%BA%D0%B0%D0%B7___83-39%D0%BE%D0%BA%D0%BA_22_%D0%BE%D1%82_17.11.2022.pdf" TargetMode="External"/><Relationship Id="rId109" Type="http://schemas.openxmlformats.org/officeDocument/2006/relationships/hyperlink" Target="https://tarif.gov39.ru/upload/iblock/1c4/zueupf3kii8lgrnqiui807fi5e7a2ch0/%D0%9F%D1%80%D0%B8%D0%BA%D0%B0%D0%B7___83-37%D0%BE%D0%BA%D0%BA_22_%D0%BE%D1%82_17.11.2022.pdf" TargetMode="External"/><Relationship Id="rId34" Type="http://schemas.openxmlformats.org/officeDocument/2006/relationships/hyperlink" Target="https://tarif.gov39.ru/upload/iblock/5a1/olmdbzx2xeijmsvz2spdep4u3wujkjw3/%D0%9F%D1%80%D0%B8%D0%BA%D0%B0%D0%B7___83-41%D0%BE%D0%BA%D0%BA_22_%D0%BE%D1%82_17.11.2022.pdf" TargetMode="External"/><Relationship Id="rId50" Type="http://schemas.openxmlformats.org/officeDocument/2006/relationships/hyperlink" Target="https://tarif.gov39.ru/upload/iblock/1c4/zueupf3kii8lgrnqiui807fi5e7a2ch0/%D0%9F%D1%80%D0%B8%D0%BA%D0%B0%D0%B7___83-37%D0%BE%D0%BA%D0%BA_22_%D0%BE%D1%82_17.11.2022.pdf" TargetMode="External"/><Relationship Id="rId55" Type="http://schemas.openxmlformats.org/officeDocument/2006/relationships/hyperlink" Target="https://tarif.gov39.ru/upload/iblock/be7/e4g6qdyzdq8cin8sf9z3090wr0e9n00u/%D0%9F%D1%80%D0%B8%D0%BA%D0%B0%D0%B7___86-06%D0%BE%D0%BA%D0%BA_22_%D0%BE%D1%82_18.11.2022.pdf" TargetMode="External"/><Relationship Id="rId76" Type="http://schemas.openxmlformats.org/officeDocument/2006/relationships/hyperlink" Target="https://tarif.gov39.ru/upload/iblock/677/mbklz6mg6w518iu1fvfyczts7v1mhm3l/%D0%9F%D1%80%D0%B8%D0%BA%D0%B0%D0%B7___83-09%D0%BE%D0%BA%D0%BA_22_%D0%BE%D1%82_17.11.2022.pdf" TargetMode="External"/><Relationship Id="rId97" Type="http://schemas.openxmlformats.org/officeDocument/2006/relationships/hyperlink" Target="https://tarif.gov39.ru/upload/iblock/201/ggejg40xs8ftqkv26ag676g5d7ficxsu/%D0%9F%D1%80%D0%B8%D0%BA%D0%B0%D0%B7___83-18%D0%BE%D0%BA%D0%BA_22_%D0%BE%D1%82_17.11.2022.pdf" TargetMode="External"/><Relationship Id="rId104" Type="http://schemas.openxmlformats.org/officeDocument/2006/relationships/hyperlink" Target="https://tarif.gov39.ru/upload/iblock/b9c/805fmpu5v1m1gdoj64bb5clqwn31440i/%D0%9F%D1%80%D0%B8%D0%BA%D0%B0%D0%B7___83-04%D0%BE%D0%BA%D0%BA_22_%D0%BE%D1%82_17.11.2022.pdf" TargetMode="External"/><Relationship Id="rId120" Type="http://schemas.openxmlformats.org/officeDocument/2006/relationships/hyperlink" Target="https://tarif.gov39.ru/upload/iblock/95d/oeaaj99gxdmfeoymf0i098sro36c2ly3/%D0%9F%D1%80%D0%B8%D0%BA%D0%B0%D0%B7___83-50%D0%BE%D0%BA%D0%BA_22_%D0%BE%D1%82_17.11.2022.pdf" TargetMode="External"/><Relationship Id="rId7" Type="http://schemas.openxmlformats.org/officeDocument/2006/relationships/hyperlink" Target="https://tarif.gov39.ru/upload/iblock/677/mbklz6mg6w518iu1fvfyczts7v1mhm3l/%D0%9F%D1%80%D0%B8%D0%BA%D0%B0%D0%B7___83-09%D0%BE%D0%BA%D0%BA_22_%D0%BE%D1%82_17.11.2022.pdf" TargetMode="External"/><Relationship Id="rId71" Type="http://schemas.openxmlformats.org/officeDocument/2006/relationships/hyperlink" Target="https://tarif.gov39.ru/upload/iblock/d69/1w8nvh5dh4mllr31m38ba7oejjaouneq/%D0%9F%D1%80%D0%B8%D0%BA%D0%B0%D0%B7___83-35%D0%BE%D0%BA%D0%BA_22_%D0%BE%D1%82_17.11.2022.pdf" TargetMode="External"/><Relationship Id="rId92" Type="http://schemas.openxmlformats.org/officeDocument/2006/relationships/hyperlink" Target="https://tarif.gov39.ru/upload/iblock/677/mbklz6mg6w518iu1fvfyczts7v1mhm3l/%D0%9F%D1%80%D0%B8%D0%BA%D0%B0%D0%B7___83-09%D0%BE%D0%BA%D0%BA_22_%D0%BE%D1%82_17.11.2022.pdf" TargetMode="External"/><Relationship Id="rId2" Type="http://schemas.openxmlformats.org/officeDocument/2006/relationships/hyperlink" Target="https://tarif.gov39.ru/upload/iblock/594/k2m7e72pyxxobk8cog3dfcilxr0mto3n/%D0%9F%D1%80%D0%B8%D0%BA%D0%B0%D0%B7___83-34%D0%BE%D0%BA%D0%BA_22_%D0%BE%D1%82_17.11.2022.pdf" TargetMode="External"/><Relationship Id="rId29" Type="http://schemas.openxmlformats.org/officeDocument/2006/relationships/hyperlink" Target="https://tarif.gov39.ru/upload/iblock/583/m83lly6yffo510l2tye2aa0rm9jrnraf/%D0%9F%D1%80%D0%B8%D0%BA%D0%B0%D0%B7___83-55%D0%BE%D0%BA%D0%BA_22_%D0%BE%D1%82_17.11.2022.pdf" TargetMode="External"/><Relationship Id="rId24" Type="http://schemas.openxmlformats.org/officeDocument/2006/relationships/hyperlink" Target="https://tarif.gov39.ru/upload/iblock/d59/lwws4cmm89qgddfkccnrnb8l4wpsr9d9/%D0%9F%D1%80%D0%B8%D0%BA%D0%B0%D0%B7___86-11%D0%BE%D0%BA%D0%BA_22_%D0%BE%D1%82_18.11.2022.pdf" TargetMode="External"/><Relationship Id="rId40" Type="http://schemas.openxmlformats.org/officeDocument/2006/relationships/hyperlink" Target="https://tarif.gov39.ru/upload/iblock/2f9/861lnt2mwxc5fo3uuu6eywnkiv4b8dpz/%D0%9F%D1%80%D0%B8%D0%BA%D0%B0%D0%B7___83-40%D0%BE%D0%BA%D0%BA_22_%D0%BE%D1%82_17.11.2022.pdf" TargetMode="External"/><Relationship Id="rId45" Type="http://schemas.openxmlformats.org/officeDocument/2006/relationships/hyperlink" Target="https://tarif.gov39.ru/upload/iblock/4ce/bz753919e9gi7lw5jqbh91tngo1nbz4g/%D0%9F%D1%80%D0%B8%D0%BA%D0%B0%D0%B7___83-49%D0%BE%D0%BA%D0%BA_22_%D0%BE%D1%82_17.11.2022.pdf" TargetMode="External"/><Relationship Id="rId66" Type="http://schemas.openxmlformats.org/officeDocument/2006/relationships/hyperlink" Target="https://tarif.gov39.ru/upload/iblock/e1e/d1qbiu3yy2z0pervqnvqqnsiffc8ug4i/%D0%9F%D1%80%D0%B8%D0%BA%D0%B0%D0%B7___86-03%D0%BE%D0%BA%D0%BA_22_%D0%BE%D1%82_18.11.2022.pdf" TargetMode="External"/><Relationship Id="rId87" Type="http://schemas.openxmlformats.org/officeDocument/2006/relationships/hyperlink" Target="https://tarif.gov39.ru/upload/iblock/9a2/p7xz5vp5o14vtecvs84zj4mtyi25k541/%D0%9F%D1%80%D0%B8%D0%BA%D0%B0%D0%B7___83-25%D0%BE%D0%BA%D0%BA_22_%D0%BE%D1%82_17.11.2022.pdf" TargetMode="External"/><Relationship Id="rId110" Type="http://schemas.openxmlformats.org/officeDocument/2006/relationships/hyperlink" Target="https://tarif.gov39.ru/upload/iblock/1c4/zueupf3kii8lgrnqiui807fi5e7a2ch0/%D0%9F%D1%80%D0%B8%D0%BA%D0%B0%D0%B7___83-37%D0%BE%D0%BA%D0%BA_22_%D0%BE%D1%82_17.11.2022.pdf" TargetMode="External"/><Relationship Id="rId115" Type="http://schemas.openxmlformats.org/officeDocument/2006/relationships/hyperlink" Target="https://tarif.gov39.ru/upload/iblock/677/mbklz6mg6w518iu1fvfyczts7v1mhm3l/%D0%9F%D1%80%D0%B8%D0%BA%D0%B0%D0%B7___83-09%D0%BE%D0%BA%D0%BA_22_%D0%BE%D1%82_17.11.2022.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tarif.gov39.ru/upload/iblock/d59/lwws4cmm89qgddfkccnrnb8l4wpsr9d9/%D0%9F%D1%80%D0%B8%D0%BA%D0%B0%D0%B7___86-11%D0%BE%D0%BA%D0%BA_22_%D0%BE%D1%82_18.11.2022.pdf" TargetMode="External"/><Relationship Id="rId21" Type="http://schemas.openxmlformats.org/officeDocument/2006/relationships/hyperlink" Target="https://tarif.gov39.ru/upload/iblock/1f2/zmfs0jkfe12pupr9wkqio9ioknhdcl1c/%D0%9F%D1%80%D0%B8%D0%BA%D0%B0%D0%B7___90-05%D0%BE%D0%BA%D0%BA_22_%D0%BE%D1%82_18.11.2022.pdf" TargetMode="External"/><Relationship Id="rId42" Type="http://schemas.openxmlformats.org/officeDocument/2006/relationships/hyperlink" Target="https://tarif.gov39.ru/upload/iblock/2f9/861lnt2mwxc5fo3uuu6eywnkiv4b8dpz/%D0%9F%D1%80%D0%B8%D0%BA%D0%B0%D0%B7___83-40%D0%BE%D0%BA%D0%BA_22_%D0%BE%D1%82_17.11.2022.pdf" TargetMode="External"/><Relationship Id="rId47" Type="http://schemas.openxmlformats.org/officeDocument/2006/relationships/hyperlink" Target="https://tarif.gov39.ru/upload/iblock/4ce/bz753919e9gi7lw5jqbh91tngo1nbz4g/%D0%9F%D1%80%D0%B8%D0%BA%D0%B0%D0%B7___83-49%D0%BE%D0%BA%D0%BA_22_%D0%BE%D1%82_17.11.2022.pdf" TargetMode="External"/><Relationship Id="rId63" Type="http://schemas.openxmlformats.org/officeDocument/2006/relationships/hyperlink" Target="https://tarif.gov39.ru/upload/iblock/bf4/5mt2ge4iorwbi2ynzk28hzfjxa72ni4f/%D0%9F%D1%80%D0%B8%D0%BA%D0%B0%D0%B7___83-47%D0%BE%D0%BA%D0%BA_22_%D0%BE%D1%82_17.11.2022.pdf" TargetMode="External"/><Relationship Id="rId68" Type="http://schemas.openxmlformats.org/officeDocument/2006/relationships/hyperlink" Target="https://tarif.gov39.ru/upload/iblock/9d6/cvojuegzk7uwmhdvww4hjtll5w2g9q54/%D0%9F%D1%80%D0%B8%D0%BA%D0%B0%D0%B7___83-52%D0%BE%D0%BA%D0%BA_22_%D0%BE%D1%82_17.11.2022.pdf" TargetMode="External"/><Relationship Id="rId84" Type="http://schemas.openxmlformats.org/officeDocument/2006/relationships/hyperlink" Target="https://tarif.gov39.ru/upload/iblock/677/mbklz6mg6w518iu1fvfyczts7v1mhm3l/%D0%9F%D1%80%D0%B8%D0%BA%D0%B0%D0%B7___83-09%D0%BE%D0%BA%D0%BA_22_%D0%BE%D1%82_17.11.2022.pdf" TargetMode="External"/><Relationship Id="rId89" Type="http://schemas.openxmlformats.org/officeDocument/2006/relationships/hyperlink" Target="https://tarif.gov39.ru/upload/iblock/38f/m7v7aththv7g90qm8amgoo7lxrzr7e54/%D0%9F%D1%80%D0%B8%D0%BA%D0%B0%D0%B7___83-06%D0%BE%D0%BA%D0%BA_22_%D0%BE%D1%82_17.11.2022.pdf" TargetMode="External"/><Relationship Id="rId112" Type="http://schemas.openxmlformats.org/officeDocument/2006/relationships/hyperlink" Target="https://tarif.gov39.ru/upload/iblock/21b/eljbege7wph0a716nctehhd7psxy9tfn/%D0%9F%D1%80%D0%B8%D0%BA%D0%B0%D0%B7___83-32%D0%BE%D0%BA%D0%BA_22_%D0%BE%D1%82_17.11.2022.pdf" TargetMode="External"/><Relationship Id="rId16" Type="http://schemas.openxmlformats.org/officeDocument/2006/relationships/hyperlink" Target="https://tarif.gov39.ru/upload/iblock/e8f/q8go3ep4j5imeovw634p4cml8tgfc4yw/%D0%9F%D1%80%D0%B8%D0%BA%D0%B0%D0%B7___90-04%D0%BE%D0%BA%D0%BA_22_%D0%BE%D1%82_18.11.2022.pdf" TargetMode="External"/><Relationship Id="rId107" Type="http://schemas.openxmlformats.org/officeDocument/2006/relationships/hyperlink" Target="https://tarif.gov39.ru/upload/iblock/bf4/5mt2ge4iorwbi2ynzk28hzfjxa72ni4f/%D0%9F%D1%80%D0%B8%D0%BA%D0%B0%D0%B7___83-47%D0%BE%D0%BA%D0%BA_22_%D0%BE%D1%82_17.11.2022.pdf" TargetMode="External"/><Relationship Id="rId11" Type="http://schemas.openxmlformats.org/officeDocument/2006/relationships/hyperlink" Target="https://tarif.gov39.ru/upload/iblock/677/mbklz6mg6w518iu1fvfyczts7v1mhm3l/%D0%9F%D1%80%D0%B8%D0%BA%D0%B0%D0%B7___83-09%D0%BE%D0%BA%D0%BA_22_%D0%BE%D1%82_17.11.2022.pdf" TargetMode="External"/><Relationship Id="rId24" Type="http://schemas.openxmlformats.org/officeDocument/2006/relationships/hyperlink" Target="https://tarif.gov39.ru/upload/iblock/ba9/nx0rwaovxa1op4ddfbasser9d8ll1bpm/%D0%9F%D1%80%D0%B8%D0%BA%D0%B0%D0%B7___83-03%D0%BE%D0%BA%D0%BA_22_%D0%BE%D1%82_17.11.2022.pdf" TargetMode="External"/><Relationship Id="rId32" Type="http://schemas.openxmlformats.org/officeDocument/2006/relationships/hyperlink" Target="https://tarif.gov39.ru/upload/iblock/583/m83lly6yffo510l2tye2aa0rm9jrnraf/%D0%9F%D1%80%D0%B8%D0%BA%D0%B0%D0%B7___83-55%D0%BE%D0%BA%D0%BA_22_%D0%BE%D1%82_17.11.2022.pdf" TargetMode="External"/><Relationship Id="rId37" Type="http://schemas.openxmlformats.org/officeDocument/2006/relationships/hyperlink" Target="https://tarif.gov39.ru/upload/iblock/5e9/t85dktmmlroaw4ofu899y204mitpgcbx/%D0%9F%D1%80%D0%B8%D0%BA%D0%B0%D0%B7___83-42%D0%BE%D0%BA%D0%BA_22_%D0%BE%D1%82_17.11.2022.pdf" TargetMode="External"/><Relationship Id="rId40" Type="http://schemas.openxmlformats.org/officeDocument/2006/relationships/hyperlink" Target="https://tarif.gov39.ru/upload/iblock/988/uqekwu8k3m44gdba6z7mwjozz78sz0td/%D0%9F%D1%80%D0%B8%D0%BA%D0%B0%D0%B7___83-36%D0%BE%D0%BA%D0%BA_22_%D0%BE%D1%82_17.11.2022.pdf" TargetMode="External"/><Relationship Id="rId45" Type="http://schemas.openxmlformats.org/officeDocument/2006/relationships/hyperlink" Target="https://tarif.gov39.ru/upload/iblock/79e/olltug0wds8m22l9do03azkf2ubvvdtu/%D0%9F%D1%80%D0%B8%D0%BA%D0%B0%D0%B7___83-29%D0%BE%D0%BA%D0%BA_22_%D0%BE%D1%82_17.11.2022.pdf" TargetMode="External"/><Relationship Id="rId53" Type="http://schemas.openxmlformats.org/officeDocument/2006/relationships/hyperlink" Target="https://tarif.gov39.ru/upload/iblock/e11/0n4bmwjnmvhi8e2jcznzg7q63r89hfp5/%D0%9F%D1%80%D0%B8%D0%BA%D0%B0%D0%B7___83-16%D0%BE%D0%BA%D0%BA_22_%D0%BE%D1%82_17.11.2022.pdf" TargetMode="External"/><Relationship Id="rId58" Type="http://schemas.openxmlformats.org/officeDocument/2006/relationships/hyperlink" Target="https://tarif.gov39.ru/upload/iblock/21b/eljbege7wph0a716nctehhd7psxy9tfn/%D0%9F%D1%80%D0%B8%D0%BA%D0%B0%D0%B7___83-32%D0%BE%D0%BA%D0%BA_22_%D0%BE%D1%82_17.11.2022.pdf" TargetMode="External"/><Relationship Id="rId66" Type="http://schemas.openxmlformats.org/officeDocument/2006/relationships/hyperlink" Target="https://tarif.gov39.ru/upload/iblock/3c5/2o4pr5t1z1ff2mgmewugn709y26sc6jf/%D0%9F%D1%80%D0%B8%D0%BA%D0%B0%D0%B7___83-56%D0%BE%D0%BA%D0%BA_22_%D0%BE%D1%82_17.11.2022.pdf" TargetMode="External"/><Relationship Id="rId74" Type="http://schemas.openxmlformats.org/officeDocument/2006/relationships/hyperlink" Target="https://tarif.gov39.ru/upload/iblock/677/mbklz6mg6w518iu1fvfyczts7v1mhm3l/%D0%9F%D1%80%D0%B8%D0%BA%D0%B0%D0%B7___83-09%D0%BE%D0%BA%D0%BA_22_%D0%BE%D1%82_17.11.2022.pdf" TargetMode="External"/><Relationship Id="rId79" Type="http://schemas.openxmlformats.org/officeDocument/2006/relationships/hyperlink" Target="https://tarif.gov39.ru/upload/iblock/677/mbklz6mg6w518iu1fvfyczts7v1mhm3l/%D0%9F%D1%80%D0%B8%D0%BA%D0%B0%D0%B7___83-09%D0%BE%D0%BA%D0%BA_22_%D0%BE%D1%82_17.11.2022.pdf" TargetMode="External"/><Relationship Id="rId87" Type="http://schemas.openxmlformats.org/officeDocument/2006/relationships/hyperlink" Target="https://tarif.gov39.ru/upload/iblock/ea5/pgtkcereehlybnrvxytub1fvhd11fngy/%D0%9F%D1%80%D0%B8%D0%BA%D0%B0%D0%B7___86-13%D0%BE%D0%BA%D0%BA_22_%D0%BE%D1%82_18.11.2022.pdf" TargetMode="External"/><Relationship Id="rId102" Type="http://schemas.openxmlformats.org/officeDocument/2006/relationships/hyperlink" Target="https://tarif.gov39.ru/upload/iblock/4ce/bz753919e9gi7lw5jqbh91tngo1nbz4g/%D0%9F%D1%80%D0%B8%D0%BA%D0%B0%D0%B7___83-49%D0%BE%D0%BA%D0%BA_22_%D0%BE%D1%82_17.11.2022.pdf" TargetMode="External"/><Relationship Id="rId110" Type="http://schemas.openxmlformats.org/officeDocument/2006/relationships/hyperlink" Target="https://tarif.gov39.ru/upload/iblock/ceb/l07mr912qyq3drnlliqmkytwhnxjhio0/%D0%9F%D1%80%D0%B8%D0%BA%D0%B0%D0%B7___83-01%D0%BE%D0%BA%D0%BA_22_%D0%BE%D1%82_17.11.2022.pdf" TargetMode="External"/><Relationship Id="rId115" Type="http://schemas.openxmlformats.org/officeDocument/2006/relationships/hyperlink" Target="https://tarif.gov39.ru/upload/iblock/9d6/cvojuegzk7uwmhdvww4hjtll5w2g9q54/%D0%9F%D1%80%D0%B8%D0%BA%D0%B0%D0%B7___83-52%D0%BE%D0%BA%D0%BA_22_%D0%BE%D1%82_17.11.2022.pdf" TargetMode="External"/><Relationship Id="rId5" Type="http://schemas.openxmlformats.org/officeDocument/2006/relationships/hyperlink" Target="https://tarif.gov39.ru/upload/iblock/677/mbklz6mg6w518iu1fvfyczts7v1mhm3l/%D0%9F%D1%80%D0%B8%D0%BA%D0%B0%D0%B7___83-09%D0%BE%D0%BA%D0%BA_22_%D0%BE%D1%82_17.11.2022.pdf" TargetMode="External"/><Relationship Id="rId61" Type="http://schemas.openxmlformats.org/officeDocument/2006/relationships/hyperlink" Target="https://tarif.gov39.ru/upload/iblock/dc3/i6z37zohgh5xca4sd9x7vtql04ka1oyv/%D0%9F%D1%80%D0%B8%D0%BA%D0%B0%D0%B7___86-04%D0%BE%D0%BA%D0%BA_22_%D0%BE%D1%82_18.11.2022.pdf" TargetMode="External"/><Relationship Id="rId82" Type="http://schemas.openxmlformats.org/officeDocument/2006/relationships/hyperlink" Target="https://tarif.gov39.ru/upload/iblock/677/mbklz6mg6w518iu1fvfyczts7v1mhm3l/%D0%9F%D1%80%D0%B8%D0%BA%D0%B0%D0%B7___83-09%D0%BE%D0%BA%D0%BA_22_%D0%BE%D1%82_17.11.2022.pdf" TargetMode="External"/><Relationship Id="rId90" Type="http://schemas.openxmlformats.org/officeDocument/2006/relationships/hyperlink" Target="https://tarif.gov39.ru/upload/iblock/988/uqekwu8k3m44gdba6z7mwjozz78sz0td/%D0%9F%D1%80%D0%B8%D0%BA%D0%B0%D0%B7___83-36%D0%BE%D0%BA%D0%BA_22_%D0%BE%D1%82_17.11.2022.pdf" TargetMode="External"/><Relationship Id="rId95" Type="http://schemas.openxmlformats.org/officeDocument/2006/relationships/hyperlink" Target="https://tarif.gov39.ru/upload/iblock/79e/olltug0wds8m22l9do03azkf2ubvvdtu/%D0%9F%D1%80%D0%B8%D0%BA%D0%B0%D0%B7___83-29%D0%BE%D0%BA%D0%BA_22_%D0%BE%D1%82_17.11.2022.pdf" TargetMode="External"/><Relationship Id="rId19" Type="http://schemas.openxmlformats.org/officeDocument/2006/relationships/hyperlink" Target="https://tarif.gov39.ru/upload/iblock/1f2/zmfs0jkfe12pupr9wkqio9ioknhdcl1c/%D0%9F%D1%80%D0%B8%D0%BA%D0%B0%D0%B7___90-05%D0%BE%D0%BA%D0%BA_22_%D0%BE%D1%82_18.11.2022.pdf" TargetMode="External"/><Relationship Id="rId14" Type="http://schemas.openxmlformats.org/officeDocument/2006/relationships/hyperlink" Target="https://tarif.gov39.ru/upload/iblock/677/mbklz6mg6w518iu1fvfyczts7v1mhm3l/%D0%9F%D1%80%D0%B8%D0%BA%D0%B0%D0%B7___83-09%D0%BE%D0%BA%D0%BA_22_%D0%BE%D1%82_17.11.2022.pdf" TargetMode="External"/><Relationship Id="rId22" Type="http://schemas.openxmlformats.org/officeDocument/2006/relationships/hyperlink" Target="https://tarif.gov39.ru/upload/iblock/ceb/l07mr912qyq3drnlliqmkytwhnxjhio0/%D0%9F%D1%80%D0%B8%D0%BA%D0%B0%D0%B7___83-01%D0%BE%D0%BA%D0%BA_22_%D0%BE%D1%82_17.11.2022.pdf" TargetMode="External"/><Relationship Id="rId27" Type="http://schemas.openxmlformats.org/officeDocument/2006/relationships/hyperlink" Target="https://tarif.gov39.ru/upload/iblock/f1f/xp017uosmxeso09xl2lw1z1gmc9668fz/%D0%9F%D1%80%D0%B8%D0%BA%D0%B0%D0%B7___86-12%D0%BE%D0%BA%D0%BA_22_%D0%BE%D1%82_18.11.2022.pdf" TargetMode="External"/><Relationship Id="rId30" Type="http://schemas.openxmlformats.org/officeDocument/2006/relationships/hyperlink" Target="https://tarif.gov39.ru/upload/iblock/ea5/pgtkcereehlybnrvxytub1fvhd11fngy/%D0%9F%D1%80%D0%B8%D0%BA%D0%B0%D0%B7___86-13%D0%BE%D0%BA%D0%BA_22_%D0%BE%D1%82_18.11.2022.pdf" TargetMode="External"/><Relationship Id="rId35" Type="http://schemas.openxmlformats.org/officeDocument/2006/relationships/hyperlink" Target="https://tarif.gov39.ru/upload/iblock/677/mbklz6mg6w518iu1fvfyczts7v1mhm3l/%D0%9F%D1%80%D0%B8%D0%BA%D0%B0%D0%B7___83-09%D0%BE%D0%BA%D0%BA_22_%D0%BE%D1%82_17.11.2022.pdf" TargetMode="External"/><Relationship Id="rId43" Type="http://schemas.openxmlformats.org/officeDocument/2006/relationships/hyperlink" Target="https://tarif.gov39.ru/upload/iblock/1ae/ypldljjzdcjrottnoov6aqbgefutkjqn/%D0%9F%D1%80%D0%B8%D0%BA%D0%B0%D0%B7___83-13%D0%BE%D0%BA%D0%BA_22_%D0%BE%D1%82_17.11.2022.pdf" TargetMode="External"/><Relationship Id="rId48" Type="http://schemas.openxmlformats.org/officeDocument/2006/relationships/hyperlink" Target="https://tarif.gov39.ru/upload/iblock/4ce/bz753919e9gi7lw5jqbh91tngo1nbz4g/%D0%9F%D1%80%D0%B8%D0%BA%D0%B0%D0%B7___83-49%D0%BE%D0%BA%D0%BA_22_%D0%BE%D1%82_17.11.2022.pdf" TargetMode="External"/><Relationship Id="rId56" Type="http://schemas.openxmlformats.org/officeDocument/2006/relationships/hyperlink" Target="https://tarif.gov39.ru/upload/iblock/838/kv70xjagxc0t5ev41wrw3dfk4mjo33ld/%D0%9F%D1%80%D0%B8%D0%BA%D0%B0%D0%B7___86-02%D0%BE%D0%BA%D0%BA_22_%D0%BE%D1%82_18.11.2022.pdf" TargetMode="External"/><Relationship Id="rId64" Type="http://schemas.openxmlformats.org/officeDocument/2006/relationships/hyperlink" Target="https://tarif.gov39.ru/upload/iblock/bf4/5mt2ge4iorwbi2ynzk28hzfjxa72ni4f/%D0%9F%D1%80%D0%B8%D0%BA%D0%B0%D0%B7___83-47%D0%BE%D0%BA%D0%BA_22_%D0%BE%D1%82_17.11.2022.pdf" TargetMode="External"/><Relationship Id="rId69" Type="http://schemas.openxmlformats.org/officeDocument/2006/relationships/hyperlink" Target="https://tarif.gov39.ru/upload/iblock/e11/0n4bmwjnmvhi8e2jcznzg7q63r89hfp5/%D0%9F%D1%80%D0%B8%D0%BA%D0%B0%D0%B7___83-16%D0%BE%D0%BA%D0%BA_22_%D0%BE%D1%82_17.11.2022.pdf" TargetMode="External"/><Relationship Id="rId77" Type="http://schemas.openxmlformats.org/officeDocument/2006/relationships/hyperlink" Target="https://tarif.gov39.ru/upload/iblock/583/m83lly6yffo510l2tye2aa0rm9jrnraf/%D0%9F%D1%80%D0%B8%D0%BA%D0%B0%D0%B7___83-55%D0%BE%D0%BA%D0%BA_22_%D0%BE%D1%82_17.11.2022.pdf" TargetMode="External"/><Relationship Id="rId100" Type="http://schemas.openxmlformats.org/officeDocument/2006/relationships/hyperlink" Target="https://tarif.gov39.ru/upload/iblock/4ce/bz753919e9gi7lw5jqbh91tngo1nbz4g/%D0%9F%D1%80%D0%B8%D0%BA%D0%B0%D0%B7___83-49%D0%BE%D0%BA%D0%BA_22_%D0%BE%D1%82_17.11.2022.pdf" TargetMode="External"/><Relationship Id="rId105" Type="http://schemas.openxmlformats.org/officeDocument/2006/relationships/hyperlink" Target="https://tarif.gov39.ru/upload/iblock/bf4/5mt2ge4iorwbi2ynzk28hzfjxa72ni4f/%D0%9F%D1%80%D0%B8%D0%BA%D0%B0%D0%B7___83-47%D0%BE%D0%BA%D0%BA_22_%D0%BE%D1%82_17.11.2022.pdf" TargetMode="External"/><Relationship Id="rId113" Type="http://schemas.openxmlformats.org/officeDocument/2006/relationships/hyperlink" Target="https://tarif.gov39.ru/upload/iblock/888/c4k5hntcxtkkbiibixrzpbuuyc0okln3/%D0%9F%D1%80%D0%B8%D0%BA%D0%B0%D0%B7___83-05%D0%BE%D0%BA%D0%BA_22_%D0%BE%D1%82_17.11.2022.pdf" TargetMode="External"/><Relationship Id="rId8" Type="http://schemas.openxmlformats.org/officeDocument/2006/relationships/hyperlink" Target="https://tarif.gov39.ru/upload/iblock/677/mbklz6mg6w518iu1fvfyczts7v1mhm3l/%D0%9F%D1%80%D0%B8%D0%BA%D0%B0%D0%B7___83-09%D0%BE%D0%BA%D0%BA_22_%D0%BE%D1%82_17.11.2022.pdf" TargetMode="External"/><Relationship Id="rId51" Type="http://schemas.openxmlformats.org/officeDocument/2006/relationships/hyperlink" Target="https://tarif.gov39.ru/upload/iblock/7f7/2xzcego6tx160ikr7u9p5qo06ln9mqt6/%D0%9F%D1%80%D0%B8%D0%BA%D0%B0%D0%B7___86-05%D0%BE%D0%BA%D0%BA_22_%D0%BE%D1%82_18.11.2022.pdf" TargetMode="External"/><Relationship Id="rId72" Type="http://schemas.openxmlformats.org/officeDocument/2006/relationships/hyperlink" Target="https://tarif.gov39.ru/upload/iblock/594/k2m7e72pyxxobk8cog3dfcilxr0mto3n/%D0%9F%D1%80%D0%B8%D0%BA%D0%B0%D0%B7___83-34%D0%BE%D0%BA%D0%BA_22_%D0%BE%D1%82_17.11.2022.pdf" TargetMode="External"/><Relationship Id="rId80" Type="http://schemas.openxmlformats.org/officeDocument/2006/relationships/hyperlink" Target="https://tarif.gov39.ru/upload/iblock/e67/08x5nrry2rnvp5id6yuuptxhc4dcbqrt/%D0%9F%D1%80%D0%B8%D0%BA%D0%B0%D0%B7___83-23%D0%BE%D0%BA%D0%BA_22_%D0%BE%D1%82_17.11.2022.pdf" TargetMode="External"/><Relationship Id="rId85" Type="http://schemas.openxmlformats.org/officeDocument/2006/relationships/hyperlink" Target="https://tarif.gov39.ru/upload/iblock/677/mbklz6mg6w518iu1fvfyczts7v1mhm3l/%D0%9F%D1%80%D0%B8%D0%BA%D0%B0%D0%B7___83-09%D0%BE%D0%BA%D0%BA_22_%D0%BE%D1%82_17.11.2022.pdf" TargetMode="External"/><Relationship Id="rId93" Type="http://schemas.openxmlformats.org/officeDocument/2006/relationships/hyperlink" Target="https://tarif.gov39.ru/upload/iblock/1ae/ypldljjzdcjrottnoov6aqbgefutkjqn/%D0%9F%D1%80%D0%B8%D0%BA%D0%B0%D0%B7___83-13%D0%BE%D0%BA%D0%BA_22_%D0%BE%D1%82_17.11.2022.pdf" TargetMode="External"/><Relationship Id="rId98" Type="http://schemas.openxmlformats.org/officeDocument/2006/relationships/hyperlink" Target="https://tarif.gov39.ru/upload/iblock/3c5/2o4pr5t1z1ff2mgmewugn709y26sc6jf/%D0%9F%D1%80%D0%B8%D0%BA%D0%B0%D0%B7___83-56%D0%BE%D0%BA%D0%BA_22_%D0%BE%D1%82_17.11.2022.pdf" TargetMode="External"/><Relationship Id="rId3" Type="http://schemas.openxmlformats.org/officeDocument/2006/relationships/hyperlink" Target="https://tarif.gov39.ru/upload/iblock/594/k2m7e72pyxxobk8cog3dfcilxr0mto3n/%D0%9F%D1%80%D0%B8%D0%BA%D0%B0%D0%B7___83-34%D0%BE%D0%BA%D0%BA_22_%D0%BE%D1%82_17.11.2022.pdf" TargetMode="External"/><Relationship Id="rId12" Type="http://schemas.openxmlformats.org/officeDocument/2006/relationships/hyperlink" Target="https://tarif.gov39.ru/upload/iblock/677/mbklz6mg6w518iu1fvfyczts7v1mhm3l/%D0%9F%D1%80%D0%B8%D0%BA%D0%B0%D0%B7___83-09%D0%BE%D0%BA%D0%BA_22_%D0%BE%D1%82_17.11.2022.pdf" TargetMode="External"/><Relationship Id="rId17" Type="http://schemas.openxmlformats.org/officeDocument/2006/relationships/hyperlink" Target="https://tarif.gov39.ru/upload/iblock/e8f/q8go3ep4j5imeovw634p4cml8tgfc4yw/%D0%9F%D1%80%D0%B8%D0%BA%D0%B0%D0%B7___90-04%D0%BE%D0%BA%D0%BA_22_%D0%BE%D1%82_18.11.2022.pdf" TargetMode="External"/><Relationship Id="rId25" Type="http://schemas.openxmlformats.org/officeDocument/2006/relationships/hyperlink" Target="https://tarif.gov39.ru/upload/iblock/b9c/805fmpu5v1m1gdoj64bb5clqwn31440i/%D0%9F%D1%80%D0%B8%D0%BA%D0%B0%D0%B7___83-04%D0%BE%D0%BA%D0%BA_22_%D0%BE%D1%82_17.11.2022.pdf" TargetMode="External"/><Relationship Id="rId33" Type="http://schemas.openxmlformats.org/officeDocument/2006/relationships/hyperlink" Target="https://tarif.gov39.ru/upload/iblock/e08/3cwafglsou311kjoqu0a7wk5t5ki87nm/%D0%9F%D1%80%D0%B8%D0%BA%D0%B0%D0%B7___83-46%D0%BE%D0%BA%D0%BA_22_%D0%BE%D1%82_17.11.2022.pdf" TargetMode="External"/><Relationship Id="rId38" Type="http://schemas.openxmlformats.org/officeDocument/2006/relationships/hyperlink" Target="https://tarif.gov39.ru/upload/iblock/38f/m7v7aththv7g90qm8amgoo7lxrzr7e54/%D0%9F%D1%80%D0%B8%D0%BA%D0%B0%D0%B7___83-06%D0%BE%D0%BA%D0%BA_22_%D0%BE%D1%82_17.11.2022.pdf" TargetMode="External"/><Relationship Id="rId46" Type="http://schemas.openxmlformats.org/officeDocument/2006/relationships/hyperlink" Target="https://tarif.gov39.ru/upload/iblock/4ce/bz753919e9gi7lw5jqbh91tngo1nbz4g/%D0%9F%D1%80%D0%B8%D0%BA%D0%B0%D0%B7___83-49%D0%BE%D0%BA%D0%BA_22_%D0%BE%D1%82_17.11.2022.pdf" TargetMode="External"/><Relationship Id="rId59" Type="http://schemas.openxmlformats.org/officeDocument/2006/relationships/hyperlink" Target="https://tarif.gov39.ru/upload/iblock/888/c4k5hntcxtkkbiibixrzpbuuyc0okln3/%D0%9F%D1%80%D0%B8%D0%BA%D0%B0%D0%B7___83-05%D0%BE%D0%BA%D0%BA_22_%D0%BE%D1%82_17.11.2022.pdf" TargetMode="External"/><Relationship Id="rId67" Type="http://schemas.openxmlformats.org/officeDocument/2006/relationships/hyperlink" Target="https://tarif.gov39.ru/upload/iblock/9d6/cvojuegzk7uwmhdvww4hjtll5w2g9q54/%D0%9F%D1%80%D0%B8%D0%BA%D0%B0%D0%B7___83-52%D0%BE%D0%BA%D0%BA_22_%D0%BE%D1%82_17.11.2022.pdf" TargetMode="External"/><Relationship Id="rId103" Type="http://schemas.openxmlformats.org/officeDocument/2006/relationships/hyperlink" Target="https://tarif.gov39.ru/upload/iblock/1c4/zueupf3kii8lgrnqiui807fi5e7a2ch0/%D0%9F%D1%80%D0%B8%D0%BA%D0%B0%D0%B7___83-37%D0%BE%D0%BA%D0%BA_22_%D0%BE%D1%82_17.11.2022.pdf" TargetMode="External"/><Relationship Id="rId108" Type="http://schemas.openxmlformats.org/officeDocument/2006/relationships/hyperlink" Target="https://tarif.gov39.ru/upload/iblock/677/mbklz6mg6w518iu1fvfyczts7v1mhm3l/%D0%9F%D1%80%D0%B8%D0%BA%D0%B0%D0%B7___83-09%D0%BE%D0%BA%D0%BA_22_%D0%BE%D1%82_17.11.2022.pdf" TargetMode="External"/><Relationship Id="rId116" Type="http://schemas.openxmlformats.org/officeDocument/2006/relationships/printerSettings" Target="../printerSettings/printerSettings2.bin"/><Relationship Id="rId20" Type="http://schemas.openxmlformats.org/officeDocument/2006/relationships/hyperlink" Target="https://tarif.gov39.ru/upload/iblock/1f2/zmfs0jkfe12pupr9wkqio9ioknhdcl1c/%D0%9F%D1%80%D0%B8%D0%BA%D0%B0%D0%B7___90-05%D0%BE%D0%BA%D0%BA_22_%D0%BE%D1%82_18.11.2022.pdf" TargetMode="External"/><Relationship Id="rId41" Type="http://schemas.openxmlformats.org/officeDocument/2006/relationships/hyperlink" Target="https://tarif.gov39.ru/upload/iblock/2f9/861lnt2mwxc5fo3uuu6eywnkiv4b8dpz/%D0%9F%D1%80%D0%B8%D0%BA%D0%B0%D0%B7___83-40%D0%BE%D0%BA%D0%BA_22_%D0%BE%D1%82_17.11.2022.pdf" TargetMode="External"/><Relationship Id="rId54" Type="http://schemas.openxmlformats.org/officeDocument/2006/relationships/hyperlink" Target="https://tarif.gov39.ru/upload/iblock/e11/0n4bmwjnmvhi8e2jcznzg7q63r89hfp5/%D0%9F%D1%80%D0%B8%D0%BA%D0%B0%D0%B7___83-16%D0%BE%D0%BA%D0%BA_22_%D0%BE%D1%82_17.11.2022.pdf" TargetMode="External"/><Relationship Id="rId62" Type="http://schemas.openxmlformats.org/officeDocument/2006/relationships/hyperlink" Target="https://tarif.gov39.ru/upload/iblock/bf4/5mt2ge4iorwbi2ynzk28hzfjxa72ni4f/%D0%9F%D1%80%D0%B8%D0%BA%D0%B0%D0%B7___83-47%D0%BE%D0%BA%D0%BA_22_%D0%BE%D1%82_17.11.2022.pdf" TargetMode="External"/><Relationship Id="rId70" Type="http://schemas.openxmlformats.org/officeDocument/2006/relationships/hyperlink" Target="https://tarif.gov39.ru/upload/iblock/594/k2m7e72pyxxobk8cog3dfcilxr0mto3n/%D0%9F%D1%80%D0%B8%D0%BA%D0%B0%D0%B7___83-34%D0%BE%D0%BA%D0%BA_22_%D0%BE%D1%82_17.11.2022.pdf" TargetMode="External"/><Relationship Id="rId75" Type="http://schemas.openxmlformats.org/officeDocument/2006/relationships/hyperlink" Target="https://tarif.gov39.ru/upload/iblock/677/mbklz6mg6w518iu1fvfyczts7v1mhm3l/%D0%9F%D1%80%D0%B8%D0%BA%D0%B0%D0%B7___83-09%D0%BE%D0%BA%D0%BA_22_%D0%BE%D1%82_17.11.2022.pdf" TargetMode="External"/><Relationship Id="rId83" Type="http://schemas.openxmlformats.org/officeDocument/2006/relationships/hyperlink" Target="https://tarif.gov39.ru/upload/iblock/677/mbklz6mg6w518iu1fvfyczts7v1mhm3l/%D0%9F%D1%80%D0%B8%D0%BA%D0%B0%D0%B7___83-09%D0%BE%D0%BA%D0%BA_22_%D0%BE%D1%82_17.11.2022.pdf" TargetMode="External"/><Relationship Id="rId88" Type="http://schemas.openxmlformats.org/officeDocument/2006/relationships/hyperlink" Target="https://tarif.gov39.ru/upload/iblock/38f/m7v7aththv7g90qm8amgoo7lxrzr7e54/%D0%9F%D1%80%D0%B8%D0%BA%D0%B0%D0%B7___83-06%D0%BE%D0%BA%D0%BA_22_%D0%BE%D1%82_17.11.2022.pdf" TargetMode="External"/><Relationship Id="rId91" Type="http://schemas.openxmlformats.org/officeDocument/2006/relationships/hyperlink" Target="https://tarif.gov39.ru/upload/iblock/2f9/861lnt2mwxc5fo3uuu6eywnkiv4b8dpz/%D0%9F%D1%80%D0%B8%D0%BA%D0%B0%D0%B7___83-40%D0%BE%D0%BA%D0%BA_22_%D0%BE%D1%82_17.11.2022.pdf" TargetMode="External"/><Relationship Id="rId96" Type="http://schemas.openxmlformats.org/officeDocument/2006/relationships/hyperlink" Target="https://tarif.gov39.ru/upload/iblock/bf4/5mt2ge4iorwbi2ynzk28hzfjxa72ni4f/%D0%9F%D1%80%D0%B8%D0%BA%D0%B0%D0%B7___83-47%D0%BE%D0%BA%D0%BA_22_%D0%BE%D1%82_17.11.2022.pdf" TargetMode="External"/><Relationship Id="rId111" Type="http://schemas.openxmlformats.org/officeDocument/2006/relationships/hyperlink" Target="https://tarif.gov39.ru/upload/iblock/95d/oeaaj99gxdmfeoymf0i098sro36c2ly3/%D0%9F%D1%80%D0%B8%D0%BA%D0%B0%D0%B7___83-50%D0%BE%D0%BA%D0%BA_22_%D0%BE%D1%82_17.11.2022.pdf" TargetMode="External"/><Relationship Id="rId1" Type="http://schemas.openxmlformats.org/officeDocument/2006/relationships/hyperlink" Target="https://tarif.gov39.ru/upload/iblock/594/k2m7e72pyxxobk8cog3dfcilxr0mto3n/%D0%9F%D1%80%D0%B8%D0%BA%D0%B0%D0%B7___83-34%D0%BE%D0%BA%D0%BA_22_%D0%BE%D1%82_17.11.2022.pdf" TargetMode="External"/><Relationship Id="rId6" Type="http://schemas.openxmlformats.org/officeDocument/2006/relationships/hyperlink" Target="https://tarif.gov39.ru/upload/iblock/677/mbklz6mg6w518iu1fvfyczts7v1mhm3l/%D0%9F%D1%80%D0%B8%D0%BA%D0%B0%D0%B7___83-09%D0%BE%D0%BA%D0%BA_22_%D0%BE%D1%82_17.11.2022.pdf" TargetMode="External"/><Relationship Id="rId15" Type="http://schemas.openxmlformats.org/officeDocument/2006/relationships/hyperlink" Target="https://tarif.gov39.ru/upload/iblock/677/mbklz6mg6w518iu1fvfyczts7v1mhm3l/%D0%9F%D1%80%D0%B8%D0%BA%D0%B0%D0%B7___83-09%D0%BE%D0%BA%D0%BA_22_%D0%BE%D1%82_17.11.2022.pdf" TargetMode="External"/><Relationship Id="rId23" Type="http://schemas.openxmlformats.org/officeDocument/2006/relationships/hyperlink" Target="https://tarif.gov39.ru/upload/iblock/f4e/05ashfr07h25y48t1kh5tbzh7qfpguus/%D0%9F%D1%80%D0%B8%D0%BA%D0%B0%D0%B7___83-02%D0%BE%D0%BA%D0%BA_22_%D0%BE%D1%82_17.11.2022.pdf" TargetMode="External"/><Relationship Id="rId28" Type="http://schemas.openxmlformats.org/officeDocument/2006/relationships/hyperlink" Target="https://tarif.gov39.ru/upload/iblock/d59/lwws4cmm89qgddfkccnrnb8l4wpsr9d9/%D0%9F%D1%80%D0%B8%D0%BA%D0%B0%D0%B7___86-11%D0%BE%D0%BA%D0%BA_22_%D0%BE%D1%82_18.11.2022.pdf" TargetMode="External"/><Relationship Id="rId36" Type="http://schemas.openxmlformats.org/officeDocument/2006/relationships/hyperlink" Target="https://tarif.gov39.ru/upload/iblock/5a1/olmdbzx2xeijmsvz2spdep4u3wujkjw3/%D0%9F%D1%80%D0%B8%D0%BA%D0%B0%D0%B7___83-41%D0%BE%D0%BA%D0%BA_22_%D0%BE%D1%82_17.11.2022.pdf" TargetMode="External"/><Relationship Id="rId49" Type="http://schemas.openxmlformats.org/officeDocument/2006/relationships/hyperlink" Target="https://tarif.gov39.ru/upload/iblock/1c4/zueupf3kii8lgrnqiui807fi5e7a2ch0/%D0%9F%D1%80%D0%B8%D0%BA%D0%B0%D0%B7___83-37%D0%BE%D0%BA%D0%BA_22_%D0%BE%D1%82_17.11.2022.pdf" TargetMode="External"/><Relationship Id="rId57" Type="http://schemas.openxmlformats.org/officeDocument/2006/relationships/hyperlink" Target="https://tarif.gov39.ru/upload/iblock/95d/oeaaj99gxdmfeoymf0i098sro36c2ly3/%D0%9F%D1%80%D0%B8%D0%BA%D0%B0%D0%B7___83-50%D0%BE%D0%BA%D0%BA_22_%D0%BE%D1%82_17.11.2022.pdf" TargetMode="External"/><Relationship Id="rId106" Type="http://schemas.openxmlformats.org/officeDocument/2006/relationships/hyperlink" Target="https://tarif.gov39.ru/upload/iblock/e11/0n4bmwjnmvhi8e2jcznzg7q63r89hfp5/%D0%9F%D1%80%D0%B8%D0%BA%D0%B0%D0%B7___83-16%D0%BE%D0%BA%D0%BA_22_%D0%BE%D1%82_17.11.2022.pdf" TargetMode="External"/><Relationship Id="rId114" Type="http://schemas.openxmlformats.org/officeDocument/2006/relationships/hyperlink" Target="https://tarif.gov39.ru/upload/iblock/9d6/cvojuegzk7uwmhdvww4hjtll5w2g9q54/%D0%9F%D1%80%D0%B8%D0%BA%D0%B0%D0%B7___83-52%D0%BE%D0%BA%D0%BA_22_%D0%BE%D1%82_17.11.2022.pdf" TargetMode="External"/><Relationship Id="rId10" Type="http://schemas.openxmlformats.org/officeDocument/2006/relationships/hyperlink" Target="https://tarif.gov39.ru/upload/iblock/677/mbklz6mg6w518iu1fvfyczts7v1mhm3l/%D0%9F%D1%80%D0%B8%D0%BA%D0%B0%D0%B7___83-09%D0%BE%D0%BA%D0%BA_22_%D0%BE%D1%82_17.11.2022.pdf" TargetMode="External"/><Relationship Id="rId31" Type="http://schemas.openxmlformats.org/officeDocument/2006/relationships/hyperlink" Target="https://tarif.gov39.ru/upload/iblock/bd2/2gsde80kolke509hyhutccms7xka6m1o/%D0%9F%D1%80%D0%B8%D0%BA%D0%B0%D0%B7___83-44%D0%BE%D0%BA%D0%BA_22_%D0%BE%D1%82_17.11.2022.pdf" TargetMode="External"/><Relationship Id="rId44" Type="http://schemas.openxmlformats.org/officeDocument/2006/relationships/hyperlink" Target="https://tarif.gov39.ru/upload/iblock/3a8/0v0avzn2i77eqa5vgqyymay12z7c870h/%D0%9F%D1%80%D0%B8%D0%BA%D0%B0%D0%B7___83-08%D0%BE%D0%BA%D0%BA_22_%D0%BE%D1%82_17.11.2022.pdf" TargetMode="External"/><Relationship Id="rId52" Type="http://schemas.openxmlformats.org/officeDocument/2006/relationships/hyperlink" Target="https://tarif.gov39.ru/upload/iblock/be7/e4g6qdyzdq8cin8sf9z3090wr0e9n00u/%D0%9F%D1%80%D0%B8%D0%BA%D0%B0%D0%B7___86-06%D0%BE%D0%BA%D0%BA_22_%D0%BE%D1%82_18.11.2022.pdf" TargetMode="External"/><Relationship Id="rId60" Type="http://schemas.openxmlformats.org/officeDocument/2006/relationships/hyperlink" Target="https://tarif.gov39.ru/upload/iblock/e1e/d1qbiu3yy2z0pervqnvqqnsiffc8ug4i/%D0%9F%D1%80%D0%B8%D0%BA%D0%B0%D0%B7___86-03%D0%BE%D0%BA%D0%BA_22_%D0%BE%D1%82_18.11.2022.pdf" TargetMode="External"/><Relationship Id="rId65" Type="http://schemas.openxmlformats.org/officeDocument/2006/relationships/hyperlink" Target="https://tarif.gov39.ru/upload/iblock/bf4/5mt2ge4iorwbi2ynzk28hzfjxa72ni4f/%D0%9F%D1%80%D0%B8%D0%BA%D0%B0%D0%B7___83-47%D0%BE%D0%BA%D0%BA_22_%D0%BE%D1%82_17.11.2022.pdf" TargetMode="External"/><Relationship Id="rId73" Type="http://schemas.openxmlformats.org/officeDocument/2006/relationships/hyperlink" Target="https://tarif.gov39.ru/upload/iblock/d69/1w8nvh5dh4mllr31m38ba7oejjaouneq/%D0%9F%D1%80%D0%B8%D0%BA%D0%B0%D0%B7___83-35%D0%BE%D0%BA%D0%BA_22_%D0%BE%D1%82_17.11.2022.pdf" TargetMode="External"/><Relationship Id="rId78" Type="http://schemas.openxmlformats.org/officeDocument/2006/relationships/hyperlink" Target="https://tarif.gov39.ru/upload/iblock/e08/3cwafglsou311kjoqu0a7wk5t5ki87nm/%D0%9F%D1%80%D0%B8%D0%BA%D0%B0%D0%B7___83-46%D0%BE%D0%BA%D0%BA_22_%D0%BE%D1%82_17.11.2022.pdf" TargetMode="External"/><Relationship Id="rId81" Type="http://schemas.openxmlformats.org/officeDocument/2006/relationships/hyperlink" Target="https://tarif.gov39.ru/upload/iblock/677/mbklz6mg6w518iu1fvfyczts7v1mhm3l/%D0%9F%D1%80%D0%B8%D0%BA%D0%B0%D0%B7___83-09%D0%BE%D0%BA%D0%BA_22_%D0%BE%D1%82_17.11.2022.pdf" TargetMode="External"/><Relationship Id="rId86" Type="http://schemas.openxmlformats.org/officeDocument/2006/relationships/hyperlink" Target="https://tarif.gov39.ru/upload/iblock/b9c/805fmpu5v1m1gdoj64bb5clqwn31440i/%D0%9F%D1%80%D0%B8%D0%BA%D0%B0%D0%B7___83-04%D0%BE%D0%BA%D0%BA_22_%D0%BE%D1%82_17.11.2022.pdf" TargetMode="External"/><Relationship Id="rId94" Type="http://schemas.openxmlformats.org/officeDocument/2006/relationships/hyperlink" Target="https://tarif.gov39.ru/upload/iblock/3a8/0v0avzn2i77eqa5vgqyymay12z7c870h/%D0%9F%D1%80%D0%B8%D0%BA%D0%B0%D0%B7___83-08%D0%BE%D0%BA%D0%BA_22_%D0%BE%D1%82_17.11.2022.pdf" TargetMode="External"/><Relationship Id="rId99" Type="http://schemas.openxmlformats.org/officeDocument/2006/relationships/hyperlink" Target="https://tarif.gov39.ru/upload/iblock/677/mbklz6mg6w518iu1fvfyczts7v1mhm3l/%D0%9F%D1%80%D0%B8%D0%BA%D0%B0%D0%B7___83-09%D0%BE%D0%BA%D0%BA_22_%D0%BE%D1%82_17.11.2022.pdf" TargetMode="External"/><Relationship Id="rId101" Type="http://schemas.openxmlformats.org/officeDocument/2006/relationships/hyperlink" Target="https://tarif.gov39.ru/upload/iblock/4ce/bz753919e9gi7lw5jqbh91tngo1nbz4g/%D0%9F%D1%80%D0%B8%D0%BA%D0%B0%D0%B7___83-49%D0%BE%D0%BA%D0%BA_22_%D0%BE%D1%82_17.11.2022.pdf" TargetMode="External"/><Relationship Id="rId4" Type="http://schemas.openxmlformats.org/officeDocument/2006/relationships/hyperlink" Target="https://tarif.gov39.ru/upload/iblock/d69/1w8nvh5dh4mllr31m38ba7oejjaouneq/%D0%9F%D1%80%D0%B8%D0%BA%D0%B0%D0%B7___83-35%D0%BE%D0%BA%D0%BA_22_%D0%BE%D1%82_17.11.2022.pdf" TargetMode="External"/><Relationship Id="rId9" Type="http://schemas.openxmlformats.org/officeDocument/2006/relationships/hyperlink" Target="https://tarif.gov39.ru/upload/iblock/677/mbklz6mg6w518iu1fvfyczts7v1mhm3l/%D0%9F%D1%80%D0%B8%D0%BA%D0%B0%D0%B7___83-09%D0%BE%D0%BA%D0%BA_22_%D0%BE%D1%82_17.11.2022.pdf" TargetMode="External"/><Relationship Id="rId13" Type="http://schemas.openxmlformats.org/officeDocument/2006/relationships/hyperlink" Target="https://tarif.gov39.ru/upload/iblock/677/mbklz6mg6w518iu1fvfyczts7v1mhm3l/%D0%9F%D1%80%D0%B8%D0%BA%D0%B0%D0%B7___83-09%D0%BE%D0%BA%D0%BA_22_%D0%BE%D1%82_17.11.2022.pdf" TargetMode="External"/><Relationship Id="rId18" Type="http://schemas.openxmlformats.org/officeDocument/2006/relationships/hyperlink" Target="https://tarif.gov39.ru/upload/iblock/e8f/q8go3ep4j5imeovw634p4cml8tgfc4yw/%D0%9F%D1%80%D0%B8%D0%BA%D0%B0%D0%B7___90-04%D0%BE%D0%BA%D0%BA_22_%D0%BE%D1%82_18.11.2022.pd" TargetMode="External"/><Relationship Id="rId39" Type="http://schemas.openxmlformats.org/officeDocument/2006/relationships/hyperlink" Target="https://tarif.gov39.ru/upload/iblock/38f/m7v7aththv7g90qm8amgoo7lxrzr7e54/%D0%9F%D1%80%D0%B8%D0%BA%D0%B0%D0%B7___83-06%D0%BE%D0%BA%D0%BA_22_%D0%BE%D1%82_17.11.2022.pdf" TargetMode="External"/><Relationship Id="rId109" Type="http://schemas.openxmlformats.org/officeDocument/2006/relationships/hyperlink" Target="https://tarif.gov39.ru/upload/iblock/677/mbklz6mg6w518iu1fvfyczts7v1mhm3l/%D0%9F%D1%80%D0%B8%D0%BA%D0%B0%D0%B7___83-09%D0%BE%D0%BA%D0%BA_22_%D0%BE%D1%82_17.11.2022.pdf" TargetMode="External"/><Relationship Id="rId34" Type="http://schemas.openxmlformats.org/officeDocument/2006/relationships/hyperlink" Target="https://tarif.gov39.ru/upload/iblock/e67/08x5nrry2rnvp5id6yuuptxhc4dcbqrt/%D0%9F%D1%80%D0%B8%D0%BA%D0%B0%D0%B7___83-23%D0%BE%D0%BA%D0%BA_22_%D0%BE%D1%82_17.11.2022.pdf" TargetMode="External"/><Relationship Id="rId50" Type="http://schemas.openxmlformats.org/officeDocument/2006/relationships/hyperlink" Target="https://tarif.gov39.ru/upload/iblock/1c4/zueupf3kii8lgrnqiui807fi5e7a2ch0/%D0%9F%D1%80%D0%B8%D0%BA%D0%B0%D0%B7___83-37%D0%BE%D0%BA%D0%BA_22_%D0%BE%D1%82_17.11.2022.pdf" TargetMode="External"/><Relationship Id="rId55" Type="http://schemas.openxmlformats.org/officeDocument/2006/relationships/hyperlink" Target="https://tarif.gov39.ru/upload/iblock/6a0/ksaes07brw3w0mrmvj34ov8e2l1m0zqv/%D0%9F%D1%80%D0%B8%D0%BA%D0%B0%D0%B7___86-01%D0%BE%D0%BA%D0%BA_22_%D0%BE%D1%82_18.11.2022.pdf" TargetMode="External"/><Relationship Id="rId76" Type="http://schemas.openxmlformats.org/officeDocument/2006/relationships/hyperlink" Target="https://tarif.gov39.ru/upload/iblock/bd2/2gsde80kolke509hyhutccms7xka6m1o/%D0%9F%D1%80%D0%B8%D0%BA%D0%B0%D0%B7___83-44%D0%BE%D0%BA%D0%BA_22_%D0%BE%D1%82_17.11.2022.pdf" TargetMode="External"/><Relationship Id="rId97" Type="http://schemas.openxmlformats.org/officeDocument/2006/relationships/hyperlink" Target="https://tarif.gov39.ru/upload/iblock/bf4/5mt2ge4iorwbi2ynzk28hzfjxa72ni4f/%D0%9F%D1%80%D0%B8%D0%BA%D0%B0%D0%B7___83-47%D0%BE%D0%BA%D0%BA_22_%D0%BE%D1%82_17.11.2022.pdf" TargetMode="External"/><Relationship Id="rId104" Type="http://schemas.openxmlformats.org/officeDocument/2006/relationships/hyperlink" Target="https://tarif.gov39.ru/upload/iblock/1c4/zueupf3kii8lgrnqiui807fi5e7a2ch0/%D0%9F%D1%80%D0%B8%D0%BA%D0%B0%D0%B7___83-37%D0%BE%D0%BA%D0%BA_22_%D0%BE%D1%82_17.11.2022.pdf" TargetMode="External"/><Relationship Id="rId7" Type="http://schemas.openxmlformats.org/officeDocument/2006/relationships/hyperlink" Target="https://tarif.gov39.ru/upload/iblock/677/mbklz6mg6w518iu1fvfyczts7v1mhm3l/%D0%9F%D1%80%D0%B8%D0%BA%D0%B0%D0%B7___83-09%D0%BE%D0%BA%D0%BA_22_%D0%BE%D1%82_17.11.2022.pdf" TargetMode="External"/><Relationship Id="rId71" Type="http://schemas.openxmlformats.org/officeDocument/2006/relationships/hyperlink" Target="https://tarif.gov39.ru/upload/iblock/594/k2m7e72pyxxobk8cog3dfcilxr0mto3n/%D0%9F%D1%80%D0%B8%D0%BA%D0%B0%D0%B7___83-34%D0%BE%D0%BA%D0%BA_22_%D0%BE%D1%82_17.11.2022.pdf" TargetMode="External"/><Relationship Id="rId92" Type="http://schemas.openxmlformats.org/officeDocument/2006/relationships/hyperlink" Target="https://tarif.gov39.ru/upload/iblock/2f9/861lnt2mwxc5fo3uuu6eywnkiv4b8dpz/%D0%9F%D1%80%D0%B8%D0%BA%D0%B0%D0%B7___83-40%D0%BE%D0%BA%D0%BA_22_%D0%BE%D1%82_17.11.2022.pdf" TargetMode="External"/><Relationship Id="rId2" Type="http://schemas.openxmlformats.org/officeDocument/2006/relationships/hyperlink" Target="https://tarif.gov39.ru/upload/iblock/594/k2m7e72pyxxobk8cog3dfcilxr0mto3n/%D0%9F%D1%80%D0%B8%D0%BA%D0%B0%D0%B7___83-34%D0%BE%D0%BA%D0%BA_22_%D0%BE%D1%82_17.11.2022.pdf" TargetMode="External"/><Relationship Id="rId29" Type="http://schemas.openxmlformats.org/officeDocument/2006/relationships/hyperlink" Target="https://tarif.gov39.ru/upload/iblock/f1f/xp017uosmxeso09xl2lw1z1gmc9668fz/%D0%9F%D1%80%D0%B8%D0%BA%D0%B0%D0%B7___86-12%D0%BE%D0%BA%D0%BA_22_%D0%BE%D1%82_18.1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C95"/>
  <sheetViews>
    <sheetView zoomScale="85" zoomScaleNormal="85" workbookViewId="0">
      <pane ySplit="6" topLeftCell="A58" activePane="bottomLeft" state="frozen"/>
      <selection pane="bottomLeft" activeCell="E69" sqref="E69"/>
    </sheetView>
  </sheetViews>
  <sheetFormatPr defaultColWidth="8.140625" defaultRowHeight="12.75" x14ac:dyDescent="0.25"/>
  <cols>
    <col min="1" max="1" width="6.7109375" style="18" bestFit="1" customWidth="1"/>
    <col min="2" max="2" width="17.7109375" style="19" customWidth="1"/>
    <col min="3" max="3" width="29.5703125" style="22" customWidth="1"/>
    <col min="4" max="4" width="13.7109375" style="18" customWidth="1"/>
    <col min="5" max="5" width="46" style="20" customWidth="1"/>
    <col min="6" max="6" width="13.28515625" style="20" customWidth="1"/>
    <col min="7" max="8" width="13.140625" style="20" customWidth="1"/>
    <col min="9" max="9" width="16.85546875" style="20" customWidth="1"/>
    <col min="10" max="10" width="13.42578125" style="51" customWidth="1"/>
    <col min="11" max="11" width="12" style="51" customWidth="1"/>
    <col min="12" max="12" width="17.5703125" style="62" customWidth="1"/>
    <col min="13" max="13" width="11.5703125" style="62" customWidth="1"/>
    <col min="14" max="16384" width="8.140625" style="21"/>
  </cols>
  <sheetData>
    <row r="2" spans="1:13" ht="43.5" customHeight="1" x14ac:dyDescent="0.25">
      <c r="A2" s="113" t="s">
        <v>298</v>
      </c>
      <c r="B2" s="113"/>
      <c r="C2" s="113"/>
      <c r="D2" s="113"/>
      <c r="E2" s="113"/>
      <c r="F2" s="113"/>
      <c r="G2" s="113"/>
      <c r="H2" s="113"/>
      <c r="I2" s="113"/>
      <c r="J2" s="113"/>
      <c r="K2" s="113"/>
      <c r="L2" s="113"/>
      <c r="M2" s="113"/>
    </row>
    <row r="4" spans="1:13" ht="33.75" customHeight="1" x14ac:dyDescent="0.25">
      <c r="A4" s="107" t="s">
        <v>0</v>
      </c>
      <c r="B4" s="108" t="s">
        <v>204</v>
      </c>
      <c r="C4" s="107" t="s">
        <v>1</v>
      </c>
      <c r="D4" s="107" t="s">
        <v>2</v>
      </c>
      <c r="E4" s="107" t="s">
        <v>3</v>
      </c>
      <c r="F4" s="110" t="s">
        <v>205</v>
      </c>
      <c r="G4" s="111"/>
      <c r="H4" s="82" t="s">
        <v>209</v>
      </c>
      <c r="I4" s="107" t="s">
        <v>207</v>
      </c>
      <c r="J4" s="107" t="s">
        <v>275</v>
      </c>
      <c r="K4" s="107" t="s">
        <v>4</v>
      </c>
      <c r="L4" s="108" t="s">
        <v>276</v>
      </c>
      <c r="M4" s="107" t="s">
        <v>4</v>
      </c>
    </row>
    <row r="5" spans="1:13" ht="41.25" customHeight="1" x14ac:dyDescent="0.25">
      <c r="A5" s="107"/>
      <c r="B5" s="109"/>
      <c r="C5" s="107"/>
      <c r="D5" s="107"/>
      <c r="E5" s="107"/>
      <c r="F5" s="83" t="s">
        <v>211</v>
      </c>
      <c r="G5" s="83" t="s">
        <v>212</v>
      </c>
      <c r="H5" s="83" t="s">
        <v>206</v>
      </c>
      <c r="I5" s="107"/>
      <c r="J5" s="107"/>
      <c r="K5" s="107"/>
      <c r="L5" s="112"/>
      <c r="M5" s="107"/>
    </row>
    <row r="6" spans="1:13" ht="18" customHeight="1" x14ac:dyDescent="0.25">
      <c r="A6" s="23">
        <v>1</v>
      </c>
      <c r="B6" s="24">
        <v>2</v>
      </c>
      <c r="C6" s="25">
        <v>3</v>
      </c>
      <c r="D6" s="25">
        <v>4</v>
      </c>
      <c r="E6" s="23">
        <v>5</v>
      </c>
      <c r="F6" s="23">
        <v>6</v>
      </c>
      <c r="G6" s="23">
        <v>7</v>
      </c>
      <c r="H6" s="23">
        <v>9</v>
      </c>
      <c r="I6" s="23">
        <v>10</v>
      </c>
      <c r="J6" s="88">
        <v>11</v>
      </c>
      <c r="K6" s="88">
        <v>12</v>
      </c>
      <c r="L6" s="89">
        <v>13</v>
      </c>
      <c r="M6" s="90">
        <v>14</v>
      </c>
    </row>
    <row r="7" spans="1:13" s="20" customFormat="1" ht="51" x14ac:dyDescent="0.25">
      <c r="A7" s="26">
        <v>1</v>
      </c>
      <c r="B7" s="27" t="s">
        <v>5</v>
      </c>
      <c r="C7" s="29" t="s">
        <v>6</v>
      </c>
      <c r="D7" s="30" t="s">
        <v>7</v>
      </c>
      <c r="E7" s="31" t="s">
        <v>8</v>
      </c>
      <c r="F7" s="32">
        <v>25.19</v>
      </c>
      <c r="G7" s="32">
        <v>27.45</v>
      </c>
      <c r="H7" s="69">
        <f>G7/F7</f>
        <v>1.0897181421198887</v>
      </c>
      <c r="I7" s="32" t="s">
        <v>208</v>
      </c>
      <c r="J7" s="84" t="s">
        <v>213</v>
      </c>
      <c r="K7" s="33" t="s">
        <v>214</v>
      </c>
      <c r="L7" s="84" t="s">
        <v>213</v>
      </c>
      <c r="M7" s="33" t="s">
        <v>214</v>
      </c>
    </row>
    <row r="8" spans="1:13" s="20" customFormat="1" ht="38.25" x14ac:dyDescent="0.25">
      <c r="A8" s="26">
        <v>2</v>
      </c>
      <c r="B8" s="27" t="s">
        <v>5</v>
      </c>
      <c r="C8" s="29" t="s">
        <v>6</v>
      </c>
      <c r="D8" s="30" t="s">
        <v>9</v>
      </c>
      <c r="E8" s="31" t="s">
        <v>10</v>
      </c>
      <c r="F8" s="32">
        <v>23.24</v>
      </c>
      <c r="G8" s="32">
        <v>25.33</v>
      </c>
      <c r="H8" s="69">
        <f t="shared" ref="H8:H69" si="0">G8/F8</f>
        <v>1.0899311531841653</v>
      </c>
      <c r="I8" s="32" t="s">
        <v>208</v>
      </c>
      <c r="J8" s="84" t="s">
        <v>213</v>
      </c>
      <c r="K8" s="33" t="s">
        <v>214</v>
      </c>
      <c r="L8" s="84" t="s">
        <v>213</v>
      </c>
      <c r="M8" s="33" t="s">
        <v>214</v>
      </c>
    </row>
    <row r="9" spans="1:13" s="20" customFormat="1" ht="25.5" x14ac:dyDescent="0.25">
      <c r="A9" s="26">
        <v>3</v>
      </c>
      <c r="B9" s="27" t="s">
        <v>5</v>
      </c>
      <c r="C9" s="29" t="s">
        <v>11</v>
      </c>
      <c r="D9" s="34" t="s">
        <v>12</v>
      </c>
      <c r="E9" s="31" t="s">
        <v>13</v>
      </c>
      <c r="F9" s="32">
        <v>18.47</v>
      </c>
      <c r="G9" s="32">
        <v>20.11</v>
      </c>
      <c r="H9" s="69">
        <f t="shared" si="0"/>
        <v>1.0887926367081755</v>
      </c>
      <c r="I9" s="32" t="s">
        <v>208</v>
      </c>
      <c r="J9" s="84" t="s">
        <v>215</v>
      </c>
      <c r="K9" s="33" t="s">
        <v>214</v>
      </c>
      <c r="L9" s="84" t="s">
        <v>215</v>
      </c>
      <c r="M9" s="33" t="s">
        <v>214</v>
      </c>
    </row>
    <row r="10" spans="1:13" s="20" customFormat="1" ht="76.5" x14ac:dyDescent="0.25">
      <c r="A10" s="26">
        <v>4</v>
      </c>
      <c r="B10" s="27" t="s">
        <v>5</v>
      </c>
      <c r="C10" s="35" t="s">
        <v>14</v>
      </c>
      <c r="D10" s="34" t="s">
        <v>15</v>
      </c>
      <c r="E10" s="31" t="s">
        <v>217</v>
      </c>
      <c r="F10" s="32">
        <v>20.29</v>
      </c>
      <c r="G10" s="32">
        <v>22.06</v>
      </c>
      <c r="H10" s="69">
        <f t="shared" si="0"/>
        <v>1.0872350911779201</v>
      </c>
      <c r="I10" s="32" t="s">
        <v>208</v>
      </c>
      <c r="J10" s="84" t="s">
        <v>216</v>
      </c>
      <c r="K10" s="33" t="s">
        <v>214</v>
      </c>
      <c r="L10" s="84" t="s">
        <v>216</v>
      </c>
      <c r="M10" s="33" t="s">
        <v>214</v>
      </c>
    </row>
    <row r="11" spans="1:13" s="20" customFormat="1" ht="15" x14ac:dyDescent="0.25">
      <c r="A11" s="26">
        <v>5</v>
      </c>
      <c r="B11" s="27" t="s">
        <v>5</v>
      </c>
      <c r="C11" s="36" t="s">
        <v>16</v>
      </c>
      <c r="D11" s="37">
        <v>7729314745</v>
      </c>
      <c r="E11" s="31" t="s">
        <v>17</v>
      </c>
      <c r="F11" s="70">
        <v>18.72</v>
      </c>
      <c r="G11" s="70">
        <v>20.399999999999999</v>
      </c>
      <c r="H11" s="69">
        <f t="shared" si="0"/>
        <v>1.0897435897435896</v>
      </c>
      <c r="I11" s="70" t="s">
        <v>219</v>
      </c>
      <c r="J11" s="84" t="s">
        <v>220</v>
      </c>
      <c r="K11" s="33" t="s">
        <v>214</v>
      </c>
      <c r="L11" s="84" t="s">
        <v>220</v>
      </c>
      <c r="M11" s="33" t="s">
        <v>214</v>
      </c>
    </row>
    <row r="12" spans="1:13" s="20" customFormat="1" ht="15" x14ac:dyDescent="0.25">
      <c r="A12" s="26">
        <v>6</v>
      </c>
      <c r="B12" s="27" t="s">
        <v>5</v>
      </c>
      <c r="C12" s="36" t="s">
        <v>16</v>
      </c>
      <c r="D12" s="37">
        <v>7729314745</v>
      </c>
      <c r="E12" s="31" t="s">
        <v>18</v>
      </c>
      <c r="F12" s="70">
        <v>26.29</v>
      </c>
      <c r="G12" s="70">
        <v>28.66</v>
      </c>
      <c r="H12" s="69">
        <f t="shared" si="0"/>
        <v>1.0901483453784711</v>
      </c>
      <c r="I12" s="70" t="s">
        <v>219</v>
      </c>
      <c r="J12" s="84" t="s">
        <v>220</v>
      </c>
      <c r="K12" s="33" t="s">
        <v>214</v>
      </c>
      <c r="L12" s="84" t="s">
        <v>220</v>
      </c>
      <c r="M12" s="33" t="s">
        <v>214</v>
      </c>
    </row>
    <row r="13" spans="1:13" s="20" customFormat="1" ht="25.5" x14ac:dyDescent="0.25">
      <c r="A13" s="26">
        <v>7</v>
      </c>
      <c r="B13" s="38" t="s">
        <v>19</v>
      </c>
      <c r="C13" s="29" t="s">
        <v>198</v>
      </c>
      <c r="D13" s="39" t="s">
        <v>20</v>
      </c>
      <c r="E13" s="40" t="s">
        <v>21</v>
      </c>
      <c r="F13" s="32" t="s">
        <v>285</v>
      </c>
      <c r="G13" s="32">
        <v>26.81</v>
      </c>
      <c r="H13" s="69">
        <f>G13/25.35</f>
        <v>1.0575936883629191</v>
      </c>
      <c r="I13" s="32" t="s">
        <v>208</v>
      </c>
      <c r="J13" s="84" t="s">
        <v>225</v>
      </c>
      <c r="K13" s="33" t="s">
        <v>223</v>
      </c>
      <c r="L13" s="84" t="s">
        <v>225</v>
      </c>
      <c r="M13" s="33" t="s">
        <v>223</v>
      </c>
    </row>
    <row r="14" spans="1:13" s="20" customFormat="1" ht="25.5" x14ac:dyDescent="0.25">
      <c r="A14" s="26">
        <v>8</v>
      </c>
      <c r="B14" s="38" t="s">
        <v>19</v>
      </c>
      <c r="C14" s="29" t="s">
        <v>301</v>
      </c>
      <c r="D14" s="39" t="s">
        <v>22</v>
      </c>
      <c r="E14" s="40" t="s">
        <v>226</v>
      </c>
      <c r="F14" s="32" t="s">
        <v>286</v>
      </c>
      <c r="G14" s="32">
        <v>28.01</v>
      </c>
      <c r="H14" s="69">
        <f>G14/26.48</f>
        <v>1.0577794561933536</v>
      </c>
      <c r="I14" s="32" t="s">
        <v>208</v>
      </c>
      <c r="J14" s="84" t="s">
        <v>225</v>
      </c>
      <c r="K14" s="33" t="s">
        <v>223</v>
      </c>
      <c r="L14" s="84" t="s">
        <v>225</v>
      </c>
      <c r="M14" s="33" t="s">
        <v>223</v>
      </c>
    </row>
    <row r="15" spans="1:13" s="20" customFormat="1" ht="25.5" x14ac:dyDescent="0.25">
      <c r="A15" s="26">
        <v>9</v>
      </c>
      <c r="B15" s="38" t="s">
        <v>19</v>
      </c>
      <c r="C15" s="41" t="s">
        <v>16</v>
      </c>
      <c r="D15" s="42" t="s">
        <v>24</v>
      </c>
      <c r="E15" s="43" t="s">
        <v>25</v>
      </c>
      <c r="F15" s="70">
        <v>27.14</v>
      </c>
      <c r="G15" s="32">
        <v>29.59</v>
      </c>
      <c r="H15" s="69">
        <f t="shared" si="0"/>
        <v>1.0902726602800294</v>
      </c>
      <c r="I15" s="70" t="s">
        <v>219</v>
      </c>
      <c r="J15" s="84" t="s">
        <v>220</v>
      </c>
      <c r="K15" s="33" t="s">
        <v>214</v>
      </c>
      <c r="L15" s="84" t="s">
        <v>220</v>
      </c>
      <c r="M15" s="33" t="s">
        <v>214</v>
      </c>
    </row>
    <row r="16" spans="1:13" s="20" customFormat="1" ht="25.5" x14ac:dyDescent="0.25">
      <c r="A16" s="26">
        <v>10</v>
      </c>
      <c r="B16" s="38" t="s">
        <v>26</v>
      </c>
      <c r="C16" s="44" t="s">
        <v>27</v>
      </c>
      <c r="D16" s="39" t="s">
        <v>28</v>
      </c>
      <c r="E16" s="43" t="s">
        <v>29</v>
      </c>
      <c r="F16" s="32">
        <v>26.74</v>
      </c>
      <c r="G16" s="32">
        <v>29.12</v>
      </c>
      <c r="H16" s="69">
        <f t="shared" si="0"/>
        <v>1.0890052356020943</v>
      </c>
      <c r="I16" s="32" t="s">
        <v>208</v>
      </c>
      <c r="J16" s="84" t="s">
        <v>231</v>
      </c>
      <c r="K16" s="33" t="s">
        <v>223</v>
      </c>
      <c r="L16" s="84" t="s">
        <v>231</v>
      </c>
      <c r="M16" s="33" t="s">
        <v>223</v>
      </c>
    </row>
    <row r="17" spans="1:13" s="20" customFormat="1" ht="204" x14ac:dyDescent="0.25">
      <c r="A17" s="26">
        <v>11</v>
      </c>
      <c r="B17" s="38" t="s">
        <v>26</v>
      </c>
      <c r="C17" s="44" t="s">
        <v>27</v>
      </c>
      <c r="D17" s="39" t="s">
        <v>28</v>
      </c>
      <c r="E17" s="43" t="s">
        <v>30</v>
      </c>
      <c r="F17" s="32">
        <v>18.02</v>
      </c>
      <c r="G17" s="32">
        <v>19.64</v>
      </c>
      <c r="H17" s="69">
        <f t="shared" si="0"/>
        <v>1.0899001109877915</v>
      </c>
      <c r="I17" s="32" t="s">
        <v>208</v>
      </c>
      <c r="J17" s="84" t="s">
        <v>231</v>
      </c>
      <c r="K17" s="33" t="s">
        <v>223</v>
      </c>
      <c r="L17" s="93" t="s">
        <v>232</v>
      </c>
      <c r="M17" s="33" t="s">
        <v>223</v>
      </c>
    </row>
    <row r="18" spans="1:13" s="20" customFormat="1" ht="15" x14ac:dyDescent="0.25">
      <c r="A18" s="26">
        <v>12</v>
      </c>
      <c r="B18" s="38" t="s">
        <v>26</v>
      </c>
      <c r="C18" s="45" t="s">
        <v>16</v>
      </c>
      <c r="D18" s="42" t="s">
        <v>24</v>
      </c>
      <c r="E18" s="40" t="s">
        <v>31</v>
      </c>
      <c r="F18" s="70">
        <v>13.04</v>
      </c>
      <c r="G18" s="70">
        <v>14.22</v>
      </c>
      <c r="H18" s="69">
        <f t="shared" si="0"/>
        <v>1.0904907975460123</v>
      </c>
      <c r="I18" s="70" t="s">
        <v>219</v>
      </c>
      <c r="J18" s="84" t="s">
        <v>220</v>
      </c>
      <c r="K18" s="33" t="s">
        <v>214</v>
      </c>
      <c r="L18" s="84" t="s">
        <v>220</v>
      </c>
      <c r="M18" s="33" t="s">
        <v>214</v>
      </c>
    </row>
    <row r="19" spans="1:13" s="20" customFormat="1" ht="15" x14ac:dyDescent="0.25">
      <c r="A19" s="26">
        <v>13</v>
      </c>
      <c r="B19" s="38" t="s">
        <v>32</v>
      </c>
      <c r="C19" s="41" t="s">
        <v>33</v>
      </c>
      <c r="D19" s="46">
        <v>3903009923</v>
      </c>
      <c r="E19" s="43" t="s">
        <v>34</v>
      </c>
      <c r="F19" s="32">
        <v>27.17</v>
      </c>
      <c r="G19" s="32">
        <v>30.3</v>
      </c>
      <c r="H19" s="69">
        <f t="shared" si="0"/>
        <v>1.1152005888847993</v>
      </c>
      <c r="I19" s="70" t="s">
        <v>219</v>
      </c>
      <c r="J19" s="84" t="s">
        <v>233</v>
      </c>
      <c r="K19" s="33" t="s">
        <v>223</v>
      </c>
      <c r="L19" s="84" t="s">
        <v>233</v>
      </c>
      <c r="M19" s="33" t="s">
        <v>223</v>
      </c>
    </row>
    <row r="20" spans="1:13" s="20" customFormat="1" ht="25.5" x14ac:dyDescent="0.25">
      <c r="A20" s="26">
        <v>14</v>
      </c>
      <c r="B20" s="38" t="s">
        <v>32</v>
      </c>
      <c r="C20" s="29" t="s">
        <v>35</v>
      </c>
      <c r="D20" s="42" t="s">
        <v>36</v>
      </c>
      <c r="E20" s="43" t="s">
        <v>34</v>
      </c>
      <c r="F20" s="32">
        <v>21.12</v>
      </c>
      <c r="G20" s="32">
        <v>22.93</v>
      </c>
      <c r="H20" s="69">
        <f t="shared" si="0"/>
        <v>1.0857007575757576</v>
      </c>
      <c r="I20" s="32" t="s">
        <v>208</v>
      </c>
      <c r="J20" s="84" t="s">
        <v>234</v>
      </c>
      <c r="K20" s="33" t="s">
        <v>214</v>
      </c>
      <c r="L20" s="84" t="s">
        <v>234</v>
      </c>
      <c r="M20" s="33" t="s">
        <v>214</v>
      </c>
    </row>
    <row r="21" spans="1:13" s="20" customFormat="1" ht="25.5" x14ac:dyDescent="0.25">
      <c r="A21" s="26">
        <v>15</v>
      </c>
      <c r="B21" s="38" t="s">
        <v>37</v>
      </c>
      <c r="C21" s="35" t="s">
        <v>38</v>
      </c>
      <c r="D21" s="42" t="s">
        <v>39</v>
      </c>
      <c r="E21" s="43" t="s">
        <v>40</v>
      </c>
      <c r="F21" s="32">
        <v>20.420000000000002</v>
      </c>
      <c r="G21" s="32">
        <v>20.98</v>
      </c>
      <c r="H21" s="69">
        <f t="shared" si="0"/>
        <v>1.0274240940254651</v>
      </c>
      <c r="I21" s="32" t="s">
        <v>208</v>
      </c>
      <c r="J21" s="84" t="s">
        <v>234</v>
      </c>
      <c r="K21" s="33" t="s">
        <v>214</v>
      </c>
      <c r="L21" s="84" t="s">
        <v>234</v>
      </c>
      <c r="M21" s="33" t="s">
        <v>214</v>
      </c>
    </row>
    <row r="22" spans="1:13" s="20" customFormat="1" ht="25.5" x14ac:dyDescent="0.25">
      <c r="A22" s="26">
        <v>16</v>
      </c>
      <c r="B22" s="38" t="s">
        <v>37</v>
      </c>
      <c r="C22" s="41" t="s">
        <v>41</v>
      </c>
      <c r="D22" s="42" t="s">
        <v>42</v>
      </c>
      <c r="E22" s="43" t="s">
        <v>303</v>
      </c>
      <c r="F22" s="70">
        <v>22.69</v>
      </c>
      <c r="G22" s="32">
        <v>24.73</v>
      </c>
      <c r="H22" s="69">
        <f t="shared" si="0"/>
        <v>1.0899074482150726</v>
      </c>
      <c r="I22" s="70" t="s">
        <v>219</v>
      </c>
      <c r="J22" s="84" t="s">
        <v>236</v>
      </c>
      <c r="K22" s="33" t="s">
        <v>214</v>
      </c>
      <c r="L22" s="84" t="s">
        <v>236</v>
      </c>
      <c r="M22" s="33" t="s">
        <v>214</v>
      </c>
    </row>
    <row r="23" spans="1:13" s="20" customFormat="1" ht="25.5" x14ac:dyDescent="0.25">
      <c r="A23" s="26">
        <v>17</v>
      </c>
      <c r="B23" s="38" t="s">
        <v>37</v>
      </c>
      <c r="C23" s="41" t="s">
        <v>43</v>
      </c>
      <c r="D23" s="42" t="s">
        <v>44</v>
      </c>
      <c r="E23" s="43" t="s">
        <v>45</v>
      </c>
      <c r="F23" s="32">
        <v>17.84</v>
      </c>
      <c r="G23" s="32">
        <v>19.010000000000002</v>
      </c>
      <c r="H23" s="69">
        <f t="shared" si="0"/>
        <v>1.0655829596412556</v>
      </c>
      <c r="I23" s="32" t="s">
        <v>208</v>
      </c>
      <c r="J23" s="84" t="s">
        <v>237</v>
      </c>
      <c r="K23" s="33" t="s">
        <v>214</v>
      </c>
      <c r="L23" s="84" t="s">
        <v>237</v>
      </c>
      <c r="M23" s="33" t="s">
        <v>214</v>
      </c>
    </row>
    <row r="24" spans="1:13" s="20" customFormat="1" ht="15" x14ac:dyDescent="0.25">
      <c r="A24" s="26">
        <v>18</v>
      </c>
      <c r="B24" s="38" t="s">
        <v>37</v>
      </c>
      <c r="C24" s="41" t="s">
        <v>16</v>
      </c>
      <c r="D24" s="42" t="s">
        <v>24</v>
      </c>
      <c r="E24" s="40" t="s">
        <v>46</v>
      </c>
      <c r="F24" s="70">
        <v>22.46</v>
      </c>
      <c r="G24" s="70">
        <v>24.48</v>
      </c>
      <c r="H24" s="69">
        <f t="shared" si="0"/>
        <v>1.0899376669634906</v>
      </c>
      <c r="I24" s="70" t="s">
        <v>219</v>
      </c>
      <c r="J24" s="84" t="s">
        <v>220</v>
      </c>
      <c r="K24" s="33" t="s">
        <v>214</v>
      </c>
      <c r="L24" s="84" t="s">
        <v>220</v>
      </c>
      <c r="M24" s="33" t="s">
        <v>214</v>
      </c>
    </row>
    <row r="25" spans="1:13" s="20" customFormat="1" ht="38.25" x14ac:dyDescent="0.25">
      <c r="A25" s="26">
        <v>19</v>
      </c>
      <c r="B25" s="38" t="s">
        <v>47</v>
      </c>
      <c r="C25" s="41" t="s">
        <v>48</v>
      </c>
      <c r="D25" s="42" t="s">
        <v>49</v>
      </c>
      <c r="E25" s="43" t="s">
        <v>50</v>
      </c>
      <c r="F25" s="32">
        <v>26</v>
      </c>
      <c r="G25" s="32">
        <v>28.31</v>
      </c>
      <c r="H25" s="69">
        <f t="shared" si="0"/>
        <v>1.0888461538461538</v>
      </c>
      <c r="I25" s="32" t="s">
        <v>208</v>
      </c>
      <c r="J25" s="84" t="s">
        <v>238</v>
      </c>
      <c r="K25" s="33" t="s">
        <v>214</v>
      </c>
      <c r="L25" s="84" t="s">
        <v>238</v>
      </c>
      <c r="M25" s="33" t="s">
        <v>214</v>
      </c>
    </row>
    <row r="26" spans="1:13" s="20" customFormat="1" ht="89.25" x14ac:dyDescent="0.25">
      <c r="A26" s="26">
        <v>20</v>
      </c>
      <c r="B26" s="38" t="s">
        <v>47</v>
      </c>
      <c r="C26" s="29" t="s">
        <v>51</v>
      </c>
      <c r="D26" s="42" t="s">
        <v>52</v>
      </c>
      <c r="E26" s="43" t="s">
        <v>53</v>
      </c>
      <c r="F26" s="32">
        <v>28.19</v>
      </c>
      <c r="G26" s="32">
        <v>30.72</v>
      </c>
      <c r="H26" s="69">
        <f t="shared" si="0"/>
        <v>1.08974813763746</v>
      </c>
      <c r="I26" s="32" t="s">
        <v>208</v>
      </c>
      <c r="J26" s="84" t="s">
        <v>239</v>
      </c>
      <c r="K26" s="33" t="s">
        <v>214</v>
      </c>
      <c r="L26" s="84" t="s">
        <v>239</v>
      </c>
      <c r="M26" s="33" t="s">
        <v>214</v>
      </c>
    </row>
    <row r="27" spans="1:13" s="20" customFormat="1" ht="15" x14ac:dyDescent="0.25">
      <c r="A27" s="26">
        <v>21</v>
      </c>
      <c r="B27" s="38" t="s">
        <v>47</v>
      </c>
      <c r="C27" s="41" t="s">
        <v>16</v>
      </c>
      <c r="D27" s="42" t="s">
        <v>24</v>
      </c>
      <c r="E27" s="43" t="s">
        <v>54</v>
      </c>
      <c r="F27" s="70">
        <v>27.12</v>
      </c>
      <c r="G27" s="70">
        <v>29.56</v>
      </c>
      <c r="H27" s="69">
        <f t="shared" si="0"/>
        <v>1.0899705014749261</v>
      </c>
      <c r="I27" s="70" t="s">
        <v>219</v>
      </c>
      <c r="J27" s="84" t="s">
        <v>220</v>
      </c>
      <c r="K27" s="33" t="s">
        <v>214</v>
      </c>
      <c r="L27" s="84" t="s">
        <v>220</v>
      </c>
      <c r="M27" s="33" t="s">
        <v>214</v>
      </c>
    </row>
    <row r="28" spans="1:13" s="20" customFormat="1" ht="25.5" x14ac:dyDescent="0.25">
      <c r="A28" s="26">
        <v>22</v>
      </c>
      <c r="B28" s="71" t="s">
        <v>55</v>
      </c>
      <c r="C28" s="29" t="s">
        <v>56</v>
      </c>
      <c r="D28" s="42" t="s">
        <v>57</v>
      </c>
      <c r="E28" s="43" t="s">
        <v>58</v>
      </c>
      <c r="F28" s="32">
        <v>26.81</v>
      </c>
      <c r="G28" s="32">
        <v>18.78</v>
      </c>
      <c r="H28" s="69">
        <f t="shared" si="0"/>
        <v>0.700484893696382</v>
      </c>
      <c r="I28" s="32" t="s">
        <v>208</v>
      </c>
      <c r="J28" s="84" t="s">
        <v>240</v>
      </c>
      <c r="K28" s="33" t="s">
        <v>223</v>
      </c>
      <c r="L28" s="93" t="s">
        <v>241</v>
      </c>
      <c r="M28" s="33" t="s">
        <v>223</v>
      </c>
    </row>
    <row r="29" spans="1:13" s="20" customFormat="1" ht="25.5" x14ac:dyDescent="0.25">
      <c r="A29" s="26">
        <v>23</v>
      </c>
      <c r="B29" s="71" t="s">
        <v>55</v>
      </c>
      <c r="C29" s="29" t="s">
        <v>59</v>
      </c>
      <c r="D29" s="42" t="s">
        <v>60</v>
      </c>
      <c r="E29" s="43" t="s">
        <v>202</v>
      </c>
      <c r="F29" s="32">
        <v>25.69</v>
      </c>
      <c r="G29" s="32">
        <v>27.98</v>
      </c>
      <c r="H29" s="69">
        <f t="shared" si="0"/>
        <v>1.0891397430906968</v>
      </c>
      <c r="I29" s="70" t="s">
        <v>219</v>
      </c>
      <c r="J29" s="84" t="s">
        <v>242</v>
      </c>
      <c r="K29" s="33" t="s">
        <v>214</v>
      </c>
      <c r="L29" s="93" t="s">
        <v>243</v>
      </c>
      <c r="M29" s="33" t="s">
        <v>214</v>
      </c>
    </row>
    <row r="30" spans="1:13" s="20" customFormat="1" ht="25.5" x14ac:dyDescent="0.25">
      <c r="A30" s="26">
        <v>24</v>
      </c>
      <c r="B30" s="71" t="s">
        <v>55</v>
      </c>
      <c r="C30" s="29" t="s">
        <v>295</v>
      </c>
      <c r="D30" s="37">
        <v>3918014877</v>
      </c>
      <c r="E30" s="40" t="s">
        <v>62</v>
      </c>
      <c r="F30" s="72">
        <v>16.809999999999999</v>
      </c>
      <c r="G30" s="32">
        <v>18.239999999999998</v>
      </c>
      <c r="H30" s="69">
        <f t="shared" si="0"/>
        <v>1.0850684116597265</v>
      </c>
      <c r="I30" s="32" t="s">
        <v>208</v>
      </c>
      <c r="J30" s="84" t="s">
        <v>244</v>
      </c>
      <c r="K30" s="33" t="s">
        <v>214</v>
      </c>
      <c r="L30" s="84" t="s">
        <v>244</v>
      </c>
      <c r="M30" s="33" t="s">
        <v>214</v>
      </c>
    </row>
    <row r="31" spans="1:13" s="20" customFormat="1" ht="191.25" x14ac:dyDescent="0.25">
      <c r="A31" s="26">
        <v>25</v>
      </c>
      <c r="B31" s="71" t="s">
        <v>55</v>
      </c>
      <c r="C31" s="29" t="s">
        <v>295</v>
      </c>
      <c r="D31" s="37">
        <v>3918014877</v>
      </c>
      <c r="E31" s="43" t="s">
        <v>245</v>
      </c>
      <c r="F31" s="72">
        <v>23.91</v>
      </c>
      <c r="G31" s="32">
        <v>26.03</v>
      </c>
      <c r="H31" s="69">
        <f t="shared" si="0"/>
        <v>1.0886658301965706</v>
      </c>
      <c r="I31" s="32" t="s">
        <v>208</v>
      </c>
      <c r="J31" s="84" t="s">
        <v>244</v>
      </c>
      <c r="K31" s="33" t="s">
        <v>214</v>
      </c>
      <c r="L31" s="84" t="s">
        <v>244</v>
      </c>
      <c r="M31" s="33" t="s">
        <v>214</v>
      </c>
    </row>
    <row r="32" spans="1:13" s="20" customFormat="1" ht="25.5" x14ac:dyDescent="0.25">
      <c r="A32" s="26">
        <v>26</v>
      </c>
      <c r="B32" s="71" t="s">
        <v>55</v>
      </c>
      <c r="C32" s="44" t="s">
        <v>16</v>
      </c>
      <c r="D32" s="39" t="s">
        <v>24</v>
      </c>
      <c r="E32" s="40" t="s">
        <v>63</v>
      </c>
      <c r="F32" s="70">
        <v>30.67</v>
      </c>
      <c r="G32" s="70">
        <v>33.43</v>
      </c>
      <c r="H32" s="69">
        <f t="shared" si="0"/>
        <v>1.0899902184545158</v>
      </c>
      <c r="I32" s="70" t="s">
        <v>219</v>
      </c>
      <c r="J32" s="84" t="s">
        <v>220</v>
      </c>
      <c r="K32" s="33" t="s">
        <v>214</v>
      </c>
      <c r="L32" s="84" t="s">
        <v>220</v>
      </c>
      <c r="M32" s="33" t="s">
        <v>214</v>
      </c>
    </row>
    <row r="33" spans="1:13" s="20" customFormat="1" ht="15" x14ac:dyDescent="0.25">
      <c r="A33" s="26">
        <v>27</v>
      </c>
      <c r="B33" s="71" t="s">
        <v>55</v>
      </c>
      <c r="C33" s="44" t="s">
        <v>16</v>
      </c>
      <c r="D33" s="39" t="s">
        <v>24</v>
      </c>
      <c r="E33" s="40" t="s">
        <v>64</v>
      </c>
      <c r="F33" s="70">
        <v>18.649999999999999</v>
      </c>
      <c r="G33" s="70">
        <v>20.329999999999998</v>
      </c>
      <c r="H33" s="69">
        <f t="shared" si="0"/>
        <v>1.0900804289544235</v>
      </c>
      <c r="I33" s="70" t="s">
        <v>219</v>
      </c>
      <c r="J33" s="84" t="s">
        <v>220</v>
      </c>
      <c r="K33" s="33" t="s">
        <v>214</v>
      </c>
      <c r="L33" s="84" t="s">
        <v>220</v>
      </c>
      <c r="M33" s="33" t="s">
        <v>214</v>
      </c>
    </row>
    <row r="34" spans="1:13" s="20" customFormat="1" ht="38.25" x14ac:dyDescent="0.25">
      <c r="A34" s="26">
        <v>28</v>
      </c>
      <c r="B34" s="71" t="s">
        <v>55</v>
      </c>
      <c r="C34" s="44" t="s">
        <v>293</v>
      </c>
      <c r="D34" s="39" t="s">
        <v>24</v>
      </c>
      <c r="E34" s="40" t="s">
        <v>292</v>
      </c>
      <c r="F34" s="70">
        <v>26.94</v>
      </c>
      <c r="G34" s="70">
        <v>26.94</v>
      </c>
      <c r="H34" s="69">
        <f t="shared" si="0"/>
        <v>1</v>
      </c>
      <c r="I34" s="70" t="s">
        <v>219</v>
      </c>
      <c r="J34" s="84" t="s">
        <v>220</v>
      </c>
      <c r="K34" s="33" t="s">
        <v>214</v>
      </c>
      <c r="L34" s="84" t="s">
        <v>220</v>
      </c>
      <c r="M34" s="33" t="s">
        <v>214</v>
      </c>
    </row>
    <row r="35" spans="1:13" s="20" customFormat="1" ht="25.5" x14ac:dyDescent="0.25">
      <c r="A35" s="26">
        <v>29</v>
      </c>
      <c r="B35" s="71" t="s">
        <v>55</v>
      </c>
      <c r="C35" s="35" t="s">
        <v>65</v>
      </c>
      <c r="D35" s="42" t="s">
        <v>66</v>
      </c>
      <c r="E35" s="43" t="s">
        <v>67</v>
      </c>
      <c r="F35" s="32">
        <v>27.7</v>
      </c>
      <c r="G35" s="32">
        <v>30.09</v>
      </c>
      <c r="H35" s="69">
        <f t="shared" si="0"/>
        <v>1.0862815884476535</v>
      </c>
      <c r="I35" s="32" t="s">
        <v>208</v>
      </c>
      <c r="J35" s="84" t="s">
        <v>247</v>
      </c>
      <c r="K35" s="33" t="s">
        <v>214</v>
      </c>
      <c r="L35" s="84" t="s">
        <v>247</v>
      </c>
      <c r="M35" s="33" t="s">
        <v>214</v>
      </c>
    </row>
    <row r="36" spans="1:13" s="20" customFormat="1" ht="25.5" x14ac:dyDescent="0.25">
      <c r="A36" s="26">
        <v>30</v>
      </c>
      <c r="B36" s="71" t="s">
        <v>55</v>
      </c>
      <c r="C36" s="35" t="s">
        <v>68</v>
      </c>
      <c r="D36" s="46">
        <v>3918014676</v>
      </c>
      <c r="E36" s="47" t="s">
        <v>69</v>
      </c>
      <c r="F36" s="32">
        <v>22.15</v>
      </c>
      <c r="G36" s="32">
        <v>23.77</v>
      </c>
      <c r="H36" s="69">
        <f t="shared" si="0"/>
        <v>1.07313769751693</v>
      </c>
      <c r="I36" s="32" t="s">
        <v>208</v>
      </c>
      <c r="J36" s="84" t="s">
        <v>248</v>
      </c>
      <c r="K36" s="33" t="s">
        <v>214</v>
      </c>
      <c r="L36" s="84" t="s">
        <v>248</v>
      </c>
      <c r="M36" s="33" t="s">
        <v>214</v>
      </c>
    </row>
    <row r="37" spans="1:13" s="20" customFormat="1" ht="25.5" x14ac:dyDescent="0.25">
      <c r="A37" s="26">
        <v>31</v>
      </c>
      <c r="B37" s="71" t="s">
        <v>70</v>
      </c>
      <c r="C37" s="41" t="s">
        <v>302</v>
      </c>
      <c r="D37" s="42" t="s">
        <v>71</v>
      </c>
      <c r="E37" s="40" t="s">
        <v>304</v>
      </c>
      <c r="F37" s="32">
        <v>18.489999999999998</v>
      </c>
      <c r="G37" s="32">
        <v>20.149999999999999</v>
      </c>
      <c r="H37" s="69">
        <f t="shared" si="0"/>
        <v>1.0897782585181179</v>
      </c>
      <c r="I37" s="32" t="s">
        <v>208</v>
      </c>
      <c r="J37" s="84" t="s">
        <v>249</v>
      </c>
      <c r="K37" s="33" t="s">
        <v>214</v>
      </c>
      <c r="L37" s="84" t="s">
        <v>249</v>
      </c>
      <c r="M37" s="33" t="s">
        <v>214</v>
      </c>
    </row>
    <row r="38" spans="1:13" s="20" customFormat="1" ht="25.5" x14ac:dyDescent="0.25">
      <c r="A38" s="26">
        <v>32</v>
      </c>
      <c r="B38" s="71" t="s">
        <v>70</v>
      </c>
      <c r="C38" s="45" t="s">
        <v>300</v>
      </c>
      <c r="D38" s="42" t="s">
        <v>72</v>
      </c>
      <c r="E38" s="43" t="s">
        <v>73</v>
      </c>
      <c r="F38" s="32">
        <v>24.12</v>
      </c>
      <c r="G38" s="32">
        <v>26.29</v>
      </c>
      <c r="H38" s="69">
        <f t="shared" si="0"/>
        <v>1.0899668325041458</v>
      </c>
      <c r="I38" s="32" t="s">
        <v>208</v>
      </c>
      <c r="J38" s="84" t="s">
        <v>250</v>
      </c>
      <c r="K38" s="33" t="s">
        <v>214</v>
      </c>
      <c r="L38" s="84" t="s">
        <v>250</v>
      </c>
      <c r="M38" s="33" t="s">
        <v>214</v>
      </c>
    </row>
    <row r="39" spans="1:13" s="20" customFormat="1" ht="15" x14ac:dyDescent="0.25">
      <c r="A39" s="26">
        <v>33</v>
      </c>
      <c r="B39" s="71" t="s">
        <v>70</v>
      </c>
      <c r="C39" s="45" t="s">
        <v>16</v>
      </c>
      <c r="D39" s="46">
        <v>7729314745</v>
      </c>
      <c r="E39" s="40" t="s">
        <v>74</v>
      </c>
      <c r="F39" s="70">
        <v>7.76</v>
      </c>
      <c r="G39" s="70">
        <v>8.4600000000000009</v>
      </c>
      <c r="H39" s="69">
        <f t="shared" si="0"/>
        <v>1.0902061855670104</v>
      </c>
      <c r="I39" s="70" t="s">
        <v>219</v>
      </c>
      <c r="J39" s="84" t="s">
        <v>220</v>
      </c>
      <c r="K39" s="33" t="s">
        <v>214</v>
      </c>
      <c r="L39" s="84" t="s">
        <v>220</v>
      </c>
      <c r="M39" s="33" t="s">
        <v>214</v>
      </c>
    </row>
    <row r="40" spans="1:13" s="20" customFormat="1" ht="38.25" x14ac:dyDescent="0.25">
      <c r="A40" s="26">
        <v>34</v>
      </c>
      <c r="B40" s="71" t="s">
        <v>75</v>
      </c>
      <c r="C40" s="35" t="s">
        <v>76</v>
      </c>
      <c r="D40" s="42" t="s">
        <v>77</v>
      </c>
      <c r="E40" s="43" t="s">
        <v>78</v>
      </c>
      <c r="F40" s="32">
        <v>21.05</v>
      </c>
      <c r="G40" s="32">
        <v>22.94</v>
      </c>
      <c r="H40" s="69">
        <f t="shared" si="0"/>
        <v>1.0897862232779099</v>
      </c>
      <c r="I40" s="32" t="s">
        <v>208</v>
      </c>
      <c r="J40" s="84" t="s">
        <v>251</v>
      </c>
      <c r="K40" s="33" t="s">
        <v>214</v>
      </c>
      <c r="L40" s="84" t="s">
        <v>251</v>
      </c>
      <c r="M40" s="33" t="s">
        <v>214</v>
      </c>
    </row>
    <row r="41" spans="1:13" s="20" customFormat="1" ht="15" x14ac:dyDescent="0.25">
      <c r="A41" s="26">
        <v>35</v>
      </c>
      <c r="B41" s="71" t="s">
        <v>75</v>
      </c>
      <c r="C41" s="45" t="s">
        <v>16</v>
      </c>
      <c r="D41" s="46">
        <v>7729314745</v>
      </c>
      <c r="E41" s="40" t="s">
        <v>79</v>
      </c>
      <c r="F41" s="70">
        <v>21.61</v>
      </c>
      <c r="G41" s="70">
        <v>23.56</v>
      </c>
      <c r="H41" s="69">
        <f t="shared" si="0"/>
        <v>1.0902360018509949</v>
      </c>
      <c r="I41" s="70" t="s">
        <v>219</v>
      </c>
      <c r="J41" s="84" t="s">
        <v>220</v>
      </c>
      <c r="K41" s="33" t="s">
        <v>214</v>
      </c>
      <c r="L41" s="84" t="s">
        <v>220</v>
      </c>
      <c r="M41" s="33" t="s">
        <v>214</v>
      </c>
    </row>
    <row r="42" spans="1:13" s="20" customFormat="1" ht="25.5" x14ac:dyDescent="0.25">
      <c r="A42" s="26">
        <v>36</v>
      </c>
      <c r="B42" s="71" t="s">
        <v>80</v>
      </c>
      <c r="C42" s="35" t="s">
        <v>81</v>
      </c>
      <c r="D42" s="42" t="s">
        <v>82</v>
      </c>
      <c r="E42" s="43" t="s">
        <v>83</v>
      </c>
      <c r="F42" s="32">
        <v>20.399999999999999</v>
      </c>
      <c r="G42" s="32">
        <v>23.31</v>
      </c>
      <c r="H42" s="69">
        <f t="shared" si="0"/>
        <v>1.1426470588235293</v>
      </c>
      <c r="I42" s="32" t="s">
        <v>208</v>
      </c>
      <c r="J42" s="84" t="s">
        <v>252</v>
      </c>
      <c r="K42" s="33" t="s">
        <v>214</v>
      </c>
      <c r="L42" s="84" t="s">
        <v>252</v>
      </c>
      <c r="M42" s="33" t="s">
        <v>214</v>
      </c>
    </row>
    <row r="43" spans="1:13" s="20" customFormat="1" ht="15" x14ac:dyDescent="0.25">
      <c r="A43" s="26">
        <v>37</v>
      </c>
      <c r="B43" s="71" t="s">
        <v>80</v>
      </c>
      <c r="C43" s="45" t="s">
        <v>16</v>
      </c>
      <c r="D43" s="46">
        <v>7729314745</v>
      </c>
      <c r="E43" s="40" t="s">
        <v>84</v>
      </c>
      <c r="F43" s="70">
        <v>20.74</v>
      </c>
      <c r="G43" s="70">
        <v>22.61</v>
      </c>
      <c r="H43" s="69">
        <f t="shared" si="0"/>
        <v>1.0901639344262295</v>
      </c>
      <c r="I43" s="70" t="s">
        <v>219</v>
      </c>
      <c r="J43" s="84" t="s">
        <v>220</v>
      </c>
      <c r="K43" s="33" t="s">
        <v>214</v>
      </c>
      <c r="L43" s="84" t="s">
        <v>220</v>
      </c>
      <c r="M43" s="33" t="s">
        <v>214</v>
      </c>
    </row>
    <row r="44" spans="1:13" s="20" customFormat="1" ht="25.5" x14ac:dyDescent="0.2">
      <c r="A44" s="26">
        <v>38</v>
      </c>
      <c r="B44" s="71" t="s">
        <v>85</v>
      </c>
      <c r="C44" s="35" t="s">
        <v>86</v>
      </c>
      <c r="D44" s="42" t="s">
        <v>87</v>
      </c>
      <c r="E44" s="73" t="s">
        <v>306</v>
      </c>
      <c r="F44" s="32">
        <v>26.35</v>
      </c>
      <c r="G44" s="32">
        <v>28.72</v>
      </c>
      <c r="H44" s="69">
        <f t="shared" si="0"/>
        <v>1.089943074003795</v>
      </c>
      <c r="I44" s="32" t="s">
        <v>208</v>
      </c>
      <c r="J44" s="84" t="s">
        <v>253</v>
      </c>
      <c r="K44" s="33" t="s">
        <v>214</v>
      </c>
      <c r="L44" s="84" t="s">
        <v>253</v>
      </c>
      <c r="M44" s="33" t="s">
        <v>214</v>
      </c>
    </row>
    <row r="45" spans="1:13" s="20" customFormat="1" ht="76.5" x14ac:dyDescent="0.25">
      <c r="A45" s="26">
        <v>39</v>
      </c>
      <c r="B45" s="71" t="s">
        <v>85</v>
      </c>
      <c r="C45" s="48" t="s">
        <v>88</v>
      </c>
      <c r="D45" s="42" t="s">
        <v>89</v>
      </c>
      <c r="E45" s="43" t="s">
        <v>90</v>
      </c>
      <c r="F45" s="72">
        <v>24.11</v>
      </c>
      <c r="G45" s="49">
        <v>26.02</v>
      </c>
      <c r="H45" s="69">
        <f t="shared" si="0"/>
        <v>1.0792202405640814</v>
      </c>
      <c r="I45" s="32" t="s">
        <v>208</v>
      </c>
      <c r="J45" s="84" t="s">
        <v>230</v>
      </c>
      <c r="K45" s="33" t="s">
        <v>214</v>
      </c>
      <c r="L45" s="84" t="s">
        <v>230</v>
      </c>
      <c r="M45" s="33" t="s">
        <v>214</v>
      </c>
    </row>
    <row r="46" spans="1:13" s="20" customFormat="1" ht="25.5" x14ac:dyDescent="0.25">
      <c r="A46" s="26">
        <v>40</v>
      </c>
      <c r="B46" s="71" t="s">
        <v>91</v>
      </c>
      <c r="C46" s="44" t="s">
        <v>92</v>
      </c>
      <c r="D46" s="39" t="s">
        <v>93</v>
      </c>
      <c r="E46" s="14" t="s">
        <v>94</v>
      </c>
      <c r="F46" s="74">
        <v>31.02</v>
      </c>
      <c r="G46" s="49">
        <v>33.81</v>
      </c>
      <c r="H46" s="69">
        <f t="shared" si="0"/>
        <v>1.0899419729206965</v>
      </c>
      <c r="I46" s="32" t="s">
        <v>208</v>
      </c>
      <c r="J46" s="84" t="s">
        <v>254</v>
      </c>
      <c r="K46" s="33" t="s">
        <v>214</v>
      </c>
      <c r="L46" s="84" t="s">
        <v>254</v>
      </c>
      <c r="M46" s="33" t="s">
        <v>214</v>
      </c>
    </row>
    <row r="47" spans="1:13" s="20" customFormat="1" ht="76.5" x14ac:dyDescent="0.25">
      <c r="A47" s="26">
        <v>41</v>
      </c>
      <c r="B47" s="71" t="s">
        <v>91</v>
      </c>
      <c r="C47" s="44" t="s">
        <v>92</v>
      </c>
      <c r="D47" s="39" t="s">
        <v>93</v>
      </c>
      <c r="E47" s="50" t="s">
        <v>95</v>
      </c>
      <c r="F47" s="74">
        <v>25.46</v>
      </c>
      <c r="G47" s="49">
        <v>27.75</v>
      </c>
      <c r="H47" s="69">
        <f t="shared" si="0"/>
        <v>1.0899450117831893</v>
      </c>
      <c r="I47" s="32" t="s">
        <v>208</v>
      </c>
      <c r="J47" s="84" t="s">
        <v>254</v>
      </c>
      <c r="K47" s="33" t="s">
        <v>214</v>
      </c>
      <c r="L47" s="84" t="s">
        <v>254</v>
      </c>
      <c r="M47" s="33" t="s">
        <v>214</v>
      </c>
    </row>
    <row r="48" spans="1:13" s="20" customFormat="1" ht="38.25" x14ac:dyDescent="0.25">
      <c r="A48" s="26">
        <v>42</v>
      </c>
      <c r="B48" s="71" t="s">
        <v>91</v>
      </c>
      <c r="C48" s="44" t="s">
        <v>196</v>
      </c>
      <c r="D48" s="39" t="s">
        <v>93</v>
      </c>
      <c r="E48" s="50" t="s">
        <v>96</v>
      </c>
      <c r="F48" s="75">
        <v>24.62</v>
      </c>
      <c r="G48" s="49">
        <v>26.84</v>
      </c>
      <c r="H48" s="69">
        <f t="shared" si="0"/>
        <v>1.0901705930138099</v>
      </c>
      <c r="I48" s="32" t="s">
        <v>208</v>
      </c>
      <c r="J48" s="84" t="s">
        <v>254</v>
      </c>
      <c r="K48" s="33" t="s">
        <v>214</v>
      </c>
      <c r="L48" s="84" t="s">
        <v>254</v>
      </c>
      <c r="M48" s="33" t="s">
        <v>214</v>
      </c>
    </row>
    <row r="49" spans="1:13" s="20" customFormat="1" ht="51" x14ac:dyDescent="0.25">
      <c r="A49" s="26">
        <v>43</v>
      </c>
      <c r="B49" s="71" t="s">
        <v>91</v>
      </c>
      <c r="C49" s="35" t="s">
        <v>300</v>
      </c>
      <c r="D49" s="42" t="s">
        <v>72</v>
      </c>
      <c r="E49" s="50" t="s">
        <v>97</v>
      </c>
      <c r="F49" s="32">
        <v>24.12</v>
      </c>
      <c r="G49" s="32">
        <v>26.29</v>
      </c>
      <c r="H49" s="69">
        <f t="shared" si="0"/>
        <v>1.0899668325041458</v>
      </c>
      <c r="I49" s="32" t="s">
        <v>208</v>
      </c>
      <c r="J49" s="84" t="s">
        <v>250</v>
      </c>
      <c r="K49" s="33" t="s">
        <v>214</v>
      </c>
      <c r="L49" s="84" t="s">
        <v>250</v>
      </c>
      <c r="M49" s="33" t="s">
        <v>214</v>
      </c>
    </row>
    <row r="50" spans="1:13" s="20" customFormat="1" ht="25.5" x14ac:dyDescent="0.25">
      <c r="A50" s="26">
        <v>44</v>
      </c>
      <c r="B50" s="71" t="s">
        <v>98</v>
      </c>
      <c r="C50" s="44" t="s">
        <v>99</v>
      </c>
      <c r="D50" s="39" t="s">
        <v>100</v>
      </c>
      <c r="E50" s="43" t="s">
        <v>101</v>
      </c>
      <c r="F50" s="32">
        <v>16.86</v>
      </c>
      <c r="G50" s="32">
        <v>18.8</v>
      </c>
      <c r="H50" s="69">
        <f t="shared" si="0"/>
        <v>1.1150652431791224</v>
      </c>
      <c r="I50" s="32" t="s">
        <v>208</v>
      </c>
      <c r="J50" s="84" t="s">
        <v>255</v>
      </c>
      <c r="K50" s="33" t="s">
        <v>214</v>
      </c>
      <c r="L50" s="84" t="s">
        <v>255</v>
      </c>
      <c r="M50" s="33" t="s">
        <v>214</v>
      </c>
    </row>
    <row r="51" spans="1:13" s="20" customFormat="1" ht="127.5" x14ac:dyDescent="0.25">
      <c r="A51" s="26">
        <v>45</v>
      </c>
      <c r="B51" s="71" t="s">
        <v>98</v>
      </c>
      <c r="C51" s="44" t="s">
        <v>99</v>
      </c>
      <c r="D51" s="39" t="s">
        <v>100</v>
      </c>
      <c r="E51" s="50" t="s">
        <v>102</v>
      </c>
      <c r="F51" s="32">
        <v>18.88</v>
      </c>
      <c r="G51" s="32">
        <v>20.56</v>
      </c>
      <c r="H51" s="69">
        <f t="shared" si="0"/>
        <v>1.0889830508474576</v>
      </c>
      <c r="I51" s="32" t="s">
        <v>208</v>
      </c>
      <c r="J51" s="84" t="s">
        <v>255</v>
      </c>
      <c r="K51" s="33" t="s">
        <v>214</v>
      </c>
      <c r="L51" s="84" t="s">
        <v>255</v>
      </c>
      <c r="M51" s="33" t="s">
        <v>214</v>
      </c>
    </row>
    <row r="52" spans="1:13" s="20" customFormat="1" ht="51" x14ac:dyDescent="0.25">
      <c r="A52" s="26">
        <v>46</v>
      </c>
      <c r="B52" s="71" t="s">
        <v>98</v>
      </c>
      <c r="C52" s="44" t="s">
        <v>99</v>
      </c>
      <c r="D52" s="39" t="s">
        <v>100</v>
      </c>
      <c r="E52" s="50" t="s">
        <v>103</v>
      </c>
      <c r="F52" s="32">
        <v>20.16</v>
      </c>
      <c r="G52" s="32">
        <v>20.56</v>
      </c>
      <c r="H52" s="69">
        <f t="shared" si="0"/>
        <v>1.0198412698412698</v>
      </c>
      <c r="I52" s="32" t="s">
        <v>208</v>
      </c>
      <c r="J52" s="84" t="s">
        <v>255</v>
      </c>
      <c r="K52" s="33" t="s">
        <v>214</v>
      </c>
      <c r="L52" s="84" t="s">
        <v>255</v>
      </c>
      <c r="M52" s="33" t="s">
        <v>214</v>
      </c>
    </row>
    <row r="53" spans="1:13" s="20" customFormat="1" ht="15" x14ac:dyDescent="0.25">
      <c r="A53" s="26">
        <v>47</v>
      </c>
      <c r="B53" s="71" t="s">
        <v>98</v>
      </c>
      <c r="C53" s="45" t="s">
        <v>16</v>
      </c>
      <c r="D53" s="46">
        <v>7729314745</v>
      </c>
      <c r="E53" s="40" t="s">
        <v>104</v>
      </c>
      <c r="F53" s="70">
        <v>15.1</v>
      </c>
      <c r="G53" s="70">
        <v>16.45</v>
      </c>
      <c r="H53" s="69">
        <f t="shared" si="0"/>
        <v>1.0894039735099337</v>
      </c>
      <c r="I53" s="70" t="s">
        <v>219</v>
      </c>
      <c r="J53" s="84" t="s">
        <v>220</v>
      </c>
      <c r="K53" s="33" t="s">
        <v>214</v>
      </c>
      <c r="L53" s="84" t="s">
        <v>220</v>
      </c>
      <c r="M53" s="33" t="s">
        <v>214</v>
      </c>
    </row>
    <row r="54" spans="1:13" s="20" customFormat="1" ht="15" x14ac:dyDescent="0.25">
      <c r="A54" s="26">
        <v>48</v>
      </c>
      <c r="B54" s="28" t="s">
        <v>105</v>
      </c>
      <c r="C54" s="41" t="s">
        <v>33</v>
      </c>
      <c r="D54" s="46">
        <v>3903009923</v>
      </c>
      <c r="E54" s="43" t="s">
        <v>106</v>
      </c>
      <c r="F54" s="72">
        <v>23.54</v>
      </c>
      <c r="G54" s="32">
        <v>25.67</v>
      </c>
      <c r="H54" s="69">
        <f t="shared" si="0"/>
        <v>1.0904842820730671</v>
      </c>
      <c r="I54" s="70" t="s">
        <v>219</v>
      </c>
      <c r="J54" s="84" t="s">
        <v>256</v>
      </c>
      <c r="K54" s="33" t="s">
        <v>223</v>
      </c>
      <c r="L54" s="93" t="s">
        <v>257</v>
      </c>
      <c r="M54" s="33" t="s">
        <v>223</v>
      </c>
    </row>
    <row r="55" spans="1:13" s="20" customFormat="1" ht="15" x14ac:dyDescent="0.25">
      <c r="A55" s="26">
        <v>49</v>
      </c>
      <c r="B55" s="71" t="s">
        <v>107</v>
      </c>
      <c r="C55" s="41" t="s">
        <v>33</v>
      </c>
      <c r="D55" s="46">
        <v>3903009923</v>
      </c>
      <c r="E55" s="40" t="s">
        <v>108</v>
      </c>
      <c r="F55" s="32">
        <v>17.18</v>
      </c>
      <c r="G55" s="32">
        <v>18.72</v>
      </c>
      <c r="H55" s="69">
        <f t="shared" si="0"/>
        <v>1.0896391152502909</v>
      </c>
      <c r="I55" s="70" t="s">
        <v>219</v>
      </c>
      <c r="J55" s="84" t="s">
        <v>258</v>
      </c>
      <c r="K55" s="33" t="s">
        <v>223</v>
      </c>
      <c r="L55" s="93" t="s">
        <v>259</v>
      </c>
      <c r="M55" s="33" t="s">
        <v>223</v>
      </c>
    </row>
    <row r="56" spans="1:13" s="20" customFormat="1" ht="204" x14ac:dyDescent="0.25">
      <c r="A56" s="26">
        <v>50</v>
      </c>
      <c r="B56" s="71" t="s">
        <v>107</v>
      </c>
      <c r="C56" s="41" t="s">
        <v>33</v>
      </c>
      <c r="D56" s="46">
        <v>3903009923</v>
      </c>
      <c r="E56" s="35" t="s">
        <v>109</v>
      </c>
      <c r="F56" s="32">
        <v>14.6</v>
      </c>
      <c r="G56" s="32">
        <v>15.91</v>
      </c>
      <c r="H56" s="69">
        <f t="shared" si="0"/>
        <v>1.0897260273972602</v>
      </c>
      <c r="I56" s="70" t="s">
        <v>219</v>
      </c>
      <c r="J56" s="84" t="s">
        <v>258</v>
      </c>
      <c r="K56" s="33" t="s">
        <v>223</v>
      </c>
      <c r="L56" s="93" t="s">
        <v>259</v>
      </c>
      <c r="M56" s="33" t="s">
        <v>223</v>
      </c>
    </row>
    <row r="57" spans="1:13" s="20" customFormat="1" ht="229.5" x14ac:dyDescent="0.25">
      <c r="A57" s="26">
        <v>51</v>
      </c>
      <c r="B57" s="27" t="s">
        <v>110</v>
      </c>
      <c r="C57" s="41" t="s">
        <v>111</v>
      </c>
      <c r="D57" s="42" t="s">
        <v>112</v>
      </c>
      <c r="E57" s="43" t="s">
        <v>260</v>
      </c>
      <c r="F57" s="72">
        <v>29.21</v>
      </c>
      <c r="G57" s="32">
        <v>30.2</v>
      </c>
      <c r="H57" s="69">
        <f t="shared" si="0"/>
        <v>1.0338925025676138</v>
      </c>
      <c r="I57" s="32" t="s">
        <v>208</v>
      </c>
      <c r="J57" s="84" t="s">
        <v>261</v>
      </c>
      <c r="K57" s="33" t="s">
        <v>214</v>
      </c>
      <c r="L57" s="84" t="s">
        <v>261</v>
      </c>
      <c r="M57" s="33" t="s">
        <v>214</v>
      </c>
    </row>
    <row r="58" spans="1:13" s="20" customFormat="1" ht="76.5" x14ac:dyDescent="0.25">
      <c r="A58" s="26">
        <v>52</v>
      </c>
      <c r="B58" s="92" t="s">
        <v>110</v>
      </c>
      <c r="C58" s="35" t="s">
        <v>288</v>
      </c>
      <c r="D58" s="42" t="s">
        <v>113</v>
      </c>
      <c r="E58" s="43" t="s">
        <v>114</v>
      </c>
      <c r="F58" s="32">
        <v>28.24</v>
      </c>
      <c r="G58" s="32" t="s">
        <v>277</v>
      </c>
      <c r="H58" s="69"/>
      <c r="I58" s="33" t="s">
        <v>208</v>
      </c>
      <c r="J58" s="33" t="s">
        <v>201</v>
      </c>
      <c r="K58" s="33" t="s">
        <v>197</v>
      </c>
      <c r="L58" s="26"/>
      <c r="M58" s="33" t="s">
        <v>197</v>
      </c>
    </row>
    <row r="59" spans="1:13" s="20" customFormat="1" ht="25.5" x14ac:dyDescent="0.25">
      <c r="A59" s="26">
        <v>53</v>
      </c>
      <c r="B59" s="71" t="s">
        <v>115</v>
      </c>
      <c r="C59" s="41" t="s">
        <v>33</v>
      </c>
      <c r="D59" s="46">
        <v>3903009923</v>
      </c>
      <c r="E59" s="43" t="s">
        <v>116</v>
      </c>
      <c r="F59" s="32">
        <v>22.27</v>
      </c>
      <c r="G59" s="32">
        <v>24.01</v>
      </c>
      <c r="H59" s="69">
        <f t="shared" si="0"/>
        <v>1.0781320161652448</v>
      </c>
      <c r="I59" s="32" t="s">
        <v>219</v>
      </c>
      <c r="J59" s="84" t="s">
        <v>262</v>
      </c>
      <c r="K59" s="33" t="s">
        <v>223</v>
      </c>
      <c r="L59" s="93" t="s">
        <v>263</v>
      </c>
      <c r="M59" s="33" t="s">
        <v>223</v>
      </c>
    </row>
    <row r="60" spans="1:13" s="20" customFormat="1" ht="15" x14ac:dyDescent="0.25">
      <c r="A60" s="26">
        <v>54</v>
      </c>
      <c r="B60" s="71" t="s">
        <v>115</v>
      </c>
      <c r="C60" s="41" t="s">
        <v>33</v>
      </c>
      <c r="D60" s="46">
        <v>3903009923</v>
      </c>
      <c r="E60" s="43" t="s">
        <v>117</v>
      </c>
      <c r="F60" s="32">
        <v>18.55</v>
      </c>
      <c r="G60" s="32">
        <v>20.22</v>
      </c>
      <c r="H60" s="69">
        <f t="shared" si="0"/>
        <v>1.0900269541778975</v>
      </c>
      <c r="I60" s="32" t="s">
        <v>219</v>
      </c>
      <c r="J60" s="84" t="s">
        <v>262</v>
      </c>
      <c r="K60" s="33" t="s">
        <v>223</v>
      </c>
      <c r="L60" s="93" t="s">
        <v>263</v>
      </c>
      <c r="M60" s="33" t="s">
        <v>223</v>
      </c>
    </row>
    <row r="61" spans="1:13" s="20" customFormat="1" ht="15" x14ac:dyDescent="0.25">
      <c r="A61" s="26">
        <v>55</v>
      </c>
      <c r="B61" s="71" t="s">
        <v>115</v>
      </c>
      <c r="C61" s="41" t="s">
        <v>16</v>
      </c>
      <c r="D61" s="42" t="s">
        <v>24</v>
      </c>
      <c r="E61" s="43" t="s">
        <v>117</v>
      </c>
      <c r="F61" s="70">
        <v>26.93</v>
      </c>
      <c r="G61" s="70">
        <v>29.35</v>
      </c>
      <c r="H61" s="69">
        <f t="shared" si="0"/>
        <v>1.0898626067582622</v>
      </c>
      <c r="I61" s="70" t="s">
        <v>219</v>
      </c>
      <c r="J61" s="84" t="s">
        <v>220</v>
      </c>
      <c r="K61" s="33" t="s">
        <v>214</v>
      </c>
      <c r="L61" s="84" t="s">
        <v>220</v>
      </c>
      <c r="M61" s="33" t="s">
        <v>214</v>
      </c>
    </row>
    <row r="62" spans="1:13" s="20" customFormat="1" ht="25.5" x14ac:dyDescent="0.2">
      <c r="A62" s="26">
        <v>56</v>
      </c>
      <c r="B62" s="71" t="s">
        <v>118</v>
      </c>
      <c r="C62" s="41" t="s">
        <v>119</v>
      </c>
      <c r="D62" s="42" t="s">
        <v>120</v>
      </c>
      <c r="E62" s="43" t="s">
        <v>264</v>
      </c>
      <c r="F62" s="76">
        <v>17.37</v>
      </c>
      <c r="G62" s="77">
        <v>17.5</v>
      </c>
      <c r="H62" s="69">
        <f t="shared" si="0"/>
        <v>1.0074841681059297</v>
      </c>
      <c r="I62" s="32" t="s">
        <v>208</v>
      </c>
      <c r="J62" s="84" t="s">
        <v>265</v>
      </c>
      <c r="K62" s="33" t="s">
        <v>214</v>
      </c>
      <c r="L62" s="84" t="s">
        <v>265</v>
      </c>
      <c r="M62" s="33" t="s">
        <v>214</v>
      </c>
    </row>
    <row r="63" spans="1:13" s="20" customFormat="1" ht="25.5" x14ac:dyDescent="0.2">
      <c r="A63" s="26">
        <v>57</v>
      </c>
      <c r="B63" s="71" t="s">
        <v>118</v>
      </c>
      <c r="C63" s="41" t="s">
        <v>287</v>
      </c>
      <c r="D63" s="42" t="s">
        <v>121</v>
      </c>
      <c r="E63" s="43" t="s">
        <v>122</v>
      </c>
      <c r="F63" s="72">
        <v>29.62</v>
      </c>
      <c r="G63" s="77" t="s">
        <v>277</v>
      </c>
      <c r="H63" s="69" t="s">
        <v>277</v>
      </c>
      <c r="I63" s="32" t="s">
        <v>208</v>
      </c>
      <c r="J63" s="33" t="s">
        <v>200</v>
      </c>
      <c r="K63" s="33" t="s">
        <v>199</v>
      </c>
      <c r="L63" s="26"/>
      <c r="M63" s="33" t="s">
        <v>199</v>
      </c>
    </row>
    <row r="64" spans="1:13" s="20" customFormat="1" ht="15" x14ac:dyDescent="0.25">
      <c r="A64" s="26">
        <v>58</v>
      </c>
      <c r="B64" s="71" t="s">
        <v>118</v>
      </c>
      <c r="C64" s="41" t="s">
        <v>16</v>
      </c>
      <c r="D64" s="42" t="s">
        <v>24</v>
      </c>
      <c r="E64" s="40" t="s">
        <v>123</v>
      </c>
      <c r="F64" s="70">
        <v>24.58</v>
      </c>
      <c r="G64" s="70">
        <v>26.78</v>
      </c>
      <c r="H64" s="69">
        <f t="shared" si="0"/>
        <v>1.0895036615134257</v>
      </c>
      <c r="I64" s="70" t="s">
        <v>219</v>
      </c>
      <c r="J64" s="84" t="s">
        <v>220</v>
      </c>
      <c r="K64" s="33" t="s">
        <v>214</v>
      </c>
      <c r="L64" s="84" t="s">
        <v>220</v>
      </c>
      <c r="M64" s="33" t="s">
        <v>214</v>
      </c>
    </row>
    <row r="65" spans="1:133" s="20" customFormat="1" ht="28.5" customHeight="1" x14ac:dyDescent="0.25">
      <c r="A65" s="26">
        <v>59</v>
      </c>
      <c r="B65" s="71" t="s">
        <v>124</v>
      </c>
      <c r="C65" s="41" t="s">
        <v>125</v>
      </c>
      <c r="D65" s="42" t="s">
        <v>126</v>
      </c>
      <c r="E65" s="43" t="s">
        <v>290</v>
      </c>
      <c r="F65" s="32">
        <v>16.3</v>
      </c>
      <c r="G65" s="32">
        <v>17.760000000000002</v>
      </c>
      <c r="H65" s="69">
        <f t="shared" si="0"/>
        <v>1.0895705521472394</v>
      </c>
      <c r="I65" s="32" t="s">
        <v>208</v>
      </c>
      <c r="J65" s="84" t="s">
        <v>267</v>
      </c>
      <c r="K65" s="33" t="s">
        <v>214</v>
      </c>
      <c r="L65" s="84" t="s">
        <v>267</v>
      </c>
      <c r="M65" s="33" t="s">
        <v>214</v>
      </c>
    </row>
    <row r="66" spans="1:133" s="20" customFormat="1" ht="127.5" x14ac:dyDescent="0.25">
      <c r="A66" s="26">
        <v>60</v>
      </c>
      <c r="B66" s="71" t="s">
        <v>124</v>
      </c>
      <c r="C66" s="41" t="s">
        <v>127</v>
      </c>
      <c r="D66" s="42" t="s">
        <v>128</v>
      </c>
      <c r="E66" s="91" t="s">
        <v>291</v>
      </c>
      <c r="F66" s="49">
        <v>23.01</v>
      </c>
      <c r="G66" s="49">
        <v>25.08</v>
      </c>
      <c r="H66" s="69">
        <f t="shared" si="0"/>
        <v>1.0899608865710559</v>
      </c>
      <c r="I66" s="32" t="s">
        <v>208</v>
      </c>
      <c r="J66" s="84" t="s">
        <v>268</v>
      </c>
      <c r="K66" s="33" t="s">
        <v>214</v>
      </c>
      <c r="L66" s="84" t="s">
        <v>268</v>
      </c>
      <c r="M66" s="33" t="s">
        <v>214</v>
      </c>
    </row>
    <row r="67" spans="1:133" s="20" customFormat="1" ht="15" x14ac:dyDescent="0.25">
      <c r="A67" s="26">
        <v>61</v>
      </c>
      <c r="B67" s="78" t="s">
        <v>129</v>
      </c>
      <c r="C67" s="41" t="s">
        <v>130</v>
      </c>
      <c r="D67" s="42" t="s">
        <v>131</v>
      </c>
      <c r="E67" s="43" t="s">
        <v>132</v>
      </c>
      <c r="F67" s="79">
        <v>24.8</v>
      </c>
      <c r="G67" s="80">
        <v>27.02</v>
      </c>
      <c r="H67" s="69">
        <f t="shared" si="0"/>
        <v>1.0895161290322579</v>
      </c>
      <c r="I67" s="79" t="s">
        <v>219</v>
      </c>
      <c r="J67" s="84" t="s">
        <v>227</v>
      </c>
      <c r="K67" s="33" t="s">
        <v>214</v>
      </c>
      <c r="L67" s="84" t="s">
        <v>227</v>
      </c>
      <c r="M67" s="33" t="s">
        <v>214</v>
      </c>
    </row>
    <row r="68" spans="1:133" s="20" customFormat="1" ht="25.5" x14ac:dyDescent="0.25">
      <c r="A68" s="26">
        <v>62</v>
      </c>
      <c r="B68" s="78" t="s">
        <v>133</v>
      </c>
      <c r="C68" s="41" t="s">
        <v>134</v>
      </c>
      <c r="D68" s="42" t="s">
        <v>135</v>
      </c>
      <c r="E68" s="43" t="s">
        <v>307</v>
      </c>
      <c r="F68" s="70">
        <v>18.760000000000002</v>
      </c>
      <c r="G68" s="32">
        <v>20.45</v>
      </c>
      <c r="H68" s="69">
        <f t="shared" si="0"/>
        <v>1.0900852878464817</v>
      </c>
      <c r="I68" s="32" t="s">
        <v>208</v>
      </c>
      <c r="J68" s="84" t="s">
        <v>269</v>
      </c>
      <c r="K68" s="33" t="s">
        <v>214</v>
      </c>
      <c r="L68" s="84" t="s">
        <v>269</v>
      </c>
      <c r="M68" s="33" t="s">
        <v>214</v>
      </c>
    </row>
    <row r="69" spans="1:133" s="20" customFormat="1" ht="15" x14ac:dyDescent="0.25">
      <c r="A69" s="26">
        <v>63</v>
      </c>
      <c r="B69" s="78" t="s">
        <v>136</v>
      </c>
      <c r="C69" s="41" t="s">
        <v>33</v>
      </c>
      <c r="D69" s="46">
        <v>3903009923</v>
      </c>
      <c r="E69" s="43" t="s">
        <v>137</v>
      </c>
      <c r="F69" s="32">
        <v>13.7</v>
      </c>
      <c r="G69" s="32">
        <v>14.93</v>
      </c>
      <c r="H69" s="69">
        <f t="shared" si="0"/>
        <v>1.0897810218978103</v>
      </c>
      <c r="I69" s="32" t="s">
        <v>219</v>
      </c>
      <c r="J69" s="84" t="s">
        <v>270</v>
      </c>
      <c r="K69" s="33" t="s">
        <v>223</v>
      </c>
      <c r="L69" s="93" t="s">
        <v>271</v>
      </c>
      <c r="M69" s="33" t="s">
        <v>223</v>
      </c>
    </row>
    <row r="70" spans="1:133" s="55" customFormat="1" ht="12" customHeight="1" x14ac:dyDescent="0.25">
      <c r="A70" s="54"/>
      <c r="B70" s="52"/>
      <c r="C70" s="57"/>
      <c r="D70" s="58"/>
      <c r="E70" s="56"/>
      <c r="F70" s="56"/>
      <c r="G70" s="68"/>
      <c r="H70" s="56"/>
      <c r="I70" s="56"/>
      <c r="J70" s="94"/>
      <c r="K70" s="94"/>
      <c r="L70" s="54"/>
      <c r="M70" s="54"/>
      <c r="EA70" s="22"/>
      <c r="EB70" s="22"/>
      <c r="EC70" s="22"/>
    </row>
    <row r="71" spans="1:133" s="55" customFormat="1" ht="12" customHeight="1" x14ac:dyDescent="0.25">
      <c r="A71" s="54"/>
      <c r="B71" s="53"/>
      <c r="C71" s="104" t="str">
        <f>C39</f>
        <v>ФГБУ «ЦЖКУ» МО РФ</v>
      </c>
      <c r="D71" s="101"/>
      <c r="E71" s="100"/>
      <c r="F71" s="103" t="s">
        <v>296</v>
      </c>
      <c r="G71" s="102">
        <f>MIN(G7:G69)</f>
        <v>8.4600000000000009</v>
      </c>
      <c r="H71" s="105">
        <f>H39</f>
        <v>1.0902061855670104</v>
      </c>
      <c r="I71" s="20"/>
      <c r="J71" s="51"/>
      <c r="K71" s="51"/>
      <c r="L71" s="54"/>
      <c r="M71" s="54"/>
      <c r="EA71" s="22"/>
      <c r="EB71" s="22"/>
      <c r="EC71" s="22"/>
    </row>
    <row r="72" spans="1:133" s="55" customFormat="1" ht="12" customHeight="1" x14ac:dyDescent="0.25">
      <c r="A72" s="54"/>
      <c r="B72" s="53"/>
      <c r="C72" s="104" t="str">
        <f>C46</f>
        <v>МУП ЖКХ г. Нестерова</v>
      </c>
      <c r="D72" s="101"/>
      <c r="E72" s="100"/>
      <c r="F72" s="103" t="s">
        <v>297</v>
      </c>
      <c r="G72" s="102">
        <f>MAX(G7:G69)</f>
        <v>33.81</v>
      </c>
      <c r="H72" s="105">
        <f>H46</f>
        <v>1.0899419729206965</v>
      </c>
      <c r="I72" s="20"/>
      <c r="J72" s="51"/>
      <c r="K72" s="51"/>
      <c r="L72" s="54"/>
      <c r="M72" s="54"/>
      <c r="EA72" s="22"/>
      <c r="EB72" s="22"/>
      <c r="EC72" s="22"/>
    </row>
    <row r="73" spans="1:133" s="55" customFormat="1" ht="12" customHeight="1" x14ac:dyDescent="0.25">
      <c r="A73" s="54"/>
      <c r="B73" s="52"/>
      <c r="C73" s="22"/>
      <c r="D73" s="18"/>
      <c r="E73" s="20"/>
      <c r="F73" s="20"/>
      <c r="G73" s="20"/>
      <c r="H73" s="20"/>
      <c r="I73" s="20"/>
      <c r="J73" s="51"/>
      <c r="K73" s="51"/>
      <c r="L73" s="54"/>
      <c r="M73" s="54"/>
      <c r="EA73" s="22"/>
      <c r="EB73" s="22"/>
      <c r="EC73" s="22"/>
    </row>
    <row r="74" spans="1:133" s="55" customFormat="1" ht="12" customHeight="1" x14ac:dyDescent="0.25">
      <c r="A74" s="54"/>
      <c r="B74" s="53"/>
      <c r="C74" s="22"/>
      <c r="D74" s="18"/>
      <c r="E74" s="20"/>
      <c r="F74" s="20"/>
      <c r="G74" s="20"/>
      <c r="H74" s="20"/>
      <c r="I74" s="20"/>
      <c r="J74" s="51"/>
      <c r="K74" s="51"/>
      <c r="L74" s="54"/>
      <c r="M74" s="54"/>
      <c r="EA74" s="22"/>
      <c r="EB74" s="22"/>
      <c r="EC74" s="22"/>
    </row>
    <row r="75" spans="1:133" s="60" customFormat="1" ht="12" customHeight="1" x14ac:dyDescent="0.25">
      <c r="A75" s="59"/>
      <c r="B75" s="52"/>
      <c r="C75" s="22"/>
      <c r="D75" s="18"/>
      <c r="E75" s="20"/>
      <c r="F75" s="20"/>
      <c r="G75" s="20"/>
      <c r="H75" s="20"/>
      <c r="I75" s="20"/>
      <c r="J75" s="51"/>
      <c r="K75" s="51"/>
      <c r="L75" s="59"/>
      <c r="M75" s="59"/>
      <c r="EA75" s="61"/>
      <c r="EB75" s="61"/>
      <c r="EC75" s="61"/>
    </row>
    <row r="76" spans="1:133" s="60" customFormat="1" ht="12" customHeight="1" x14ac:dyDescent="0.25">
      <c r="A76" s="59"/>
      <c r="B76" s="52"/>
      <c r="C76" s="22"/>
      <c r="D76" s="18"/>
      <c r="E76" s="20"/>
      <c r="F76" s="20"/>
      <c r="G76" s="20"/>
      <c r="H76" s="20"/>
      <c r="I76" s="20"/>
      <c r="J76" s="51"/>
      <c r="K76" s="51"/>
      <c r="L76" s="59"/>
      <c r="M76" s="59"/>
      <c r="EA76" s="61"/>
      <c r="EB76" s="61"/>
      <c r="EC76" s="61"/>
    </row>
    <row r="77" spans="1:133" s="60" customFormat="1" ht="12" customHeight="1" x14ac:dyDescent="0.25">
      <c r="A77" s="59"/>
      <c r="B77" s="53"/>
      <c r="C77" s="22"/>
      <c r="D77" s="18"/>
      <c r="E77" s="20"/>
      <c r="F77" s="20"/>
      <c r="G77" s="20"/>
      <c r="H77" s="20"/>
      <c r="I77" s="20"/>
      <c r="J77" s="51"/>
      <c r="K77" s="51"/>
      <c r="L77" s="59"/>
      <c r="M77" s="59"/>
      <c r="EA77" s="61"/>
      <c r="EB77" s="61"/>
      <c r="EC77" s="61"/>
    </row>
    <row r="78" spans="1:133" s="60" customFormat="1" ht="12" customHeight="1" x14ac:dyDescent="0.25">
      <c r="A78" s="59"/>
      <c r="B78" s="53"/>
      <c r="C78" s="20"/>
      <c r="D78" s="51"/>
      <c r="E78" s="20"/>
      <c r="F78" s="20"/>
      <c r="G78" s="20"/>
      <c r="H78" s="20"/>
      <c r="I78" s="20"/>
      <c r="J78" s="51"/>
      <c r="K78" s="51"/>
      <c r="L78" s="59"/>
      <c r="M78" s="59"/>
      <c r="EA78" s="61"/>
      <c r="EB78" s="61"/>
      <c r="EC78" s="61"/>
    </row>
    <row r="79" spans="1:133" s="60" customFormat="1" ht="12" customHeight="1" x14ac:dyDescent="0.25">
      <c r="A79" s="59"/>
      <c r="B79" s="52"/>
      <c r="C79" s="20"/>
      <c r="D79" s="51"/>
      <c r="E79" s="20"/>
      <c r="F79" s="20"/>
      <c r="G79" s="20"/>
      <c r="H79" s="20"/>
      <c r="I79" s="20"/>
      <c r="J79" s="51"/>
      <c r="K79" s="51"/>
      <c r="L79" s="59"/>
      <c r="M79" s="59"/>
      <c r="EA79" s="61"/>
      <c r="EB79" s="61"/>
      <c r="EC79" s="61"/>
    </row>
    <row r="80" spans="1:133" ht="0.75" customHeight="1" x14ac:dyDescent="0.25">
      <c r="A80" s="62"/>
      <c r="B80" s="53"/>
      <c r="C80" s="20"/>
      <c r="D80" s="51"/>
    </row>
    <row r="81" spans="1:2" x14ac:dyDescent="0.25">
      <c r="A81" s="62"/>
      <c r="B81" s="52"/>
    </row>
    <row r="82" spans="1:2" ht="11.25" customHeight="1" x14ac:dyDescent="0.25">
      <c r="A82" s="62"/>
      <c r="B82" s="52"/>
    </row>
    <row r="83" spans="1:2" ht="11.25" customHeight="1" x14ac:dyDescent="0.25">
      <c r="A83" s="62"/>
      <c r="B83" s="53"/>
    </row>
    <row r="84" spans="1:2" ht="11.25" customHeight="1" x14ac:dyDescent="0.25">
      <c r="A84" s="62"/>
      <c r="B84" s="53"/>
    </row>
    <row r="85" spans="1:2" ht="26.25" customHeight="1" x14ac:dyDescent="0.25">
      <c r="A85" s="62"/>
      <c r="B85" s="52"/>
    </row>
    <row r="86" spans="1:2" ht="26.25" customHeight="1" x14ac:dyDescent="0.25">
      <c r="A86" s="62"/>
      <c r="B86" s="53"/>
    </row>
    <row r="87" spans="1:2" ht="26.25" customHeight="1" x14ac:dyDescent="0.25">
      <c r="A87" s="62"/>
      <c r="B87" s="52"/>
    </row>
    <row r="88" spans="1:2" ht="26.25" customHeight="1" x14ac:dyDescent="0.25">
      <c r="A88" s="62"/>
      <c r="B88" s="52"/>
    </row>
    <row r="89" spans="1:2" ht="36" customHeight="1" x14ac:dyDescent="0.25">
      <c r="A89" s="62"/>
      <c r="B89" s="53"/>
    </row>
    <row r="90" spans="1:2" ht="11.25" customHeight="1" x14ac:dyDescent="0.25">
      <c r="A90" s="62"/>
      <c r="B90" s="53"/>
    </row>
    <row r="91" spans="1:2" ht="11.25" customHeight="1" x14ac:dyDescent="0.25">
      <c r="A91" s="62"/>
      <c r="B91" s="52"/>
    </row>
    <row r="92" spans="1:2" x14ac:dyDescent="0.25">
      <c r="B92" s="53"/>
    </row>
    <row r="93" spans="1:2" x14ac:dyDescent="0.25">
      <c r="B93" s="52"/>
    </row>
    <row r="94" spans="1:2" x14ac:dyDescent="0.25">
      <c r="B94" s="52"/>
    </row>
    <row r="95" spans="1:2" x14ac:dyDescent="0.25">
      <c r="B95" s="53"/>
    </row>
  </sheetData>
  <autoFilter ref="A6:K69"/>
  <mergeCells count="12">
    <mergeCell ref="A2:M2"/>
    <mergeCell ref="M4:M5"/>
    <mergeCell ref="J4:J5"/>
    <mergeCell ref="K4:K5"/>
    <mergeCell ref="A4:A5"/>
    <mergeCell ref="B4:B5"/>
    <mergeCell ref="C4:C5"/>
    <mergeCell ref="D4:D5"/>
    <mergeCell ref="E4:E5"/>
    <mergeCell ref="I4:I5"/>
    <mergeCell ref="F4:G4"/>
    <mergeCell ref="L4:L5"/>
  </mergeCells>
  <hyperlinks>
    <hyperlink ref="J7" r:id="rId1"/>
    <hyperlink ref="J8" r:id="rId2"/>
    <hyperlink ref="J9" r:id="rId3"/>
    <hyperlink ref="J10" r:id="rId4"/>
    <hyperlink ref="J15" r:id="rId5"/>
    <hyperlink ref="J33" r:id="rId6"/>
    <hyperlink ref="J32" r:id="rId7"/>
    <hyperlink ref="J34" r:id="rId8"/>
    <hyperlink ref="J64" r:id="rId9"/>
    <hyperlink ref="J53" r:id="rId10"/>
    <hyperlink ref="J27" r:id="rId11"/>
    <hyperlink ref="J39" r:id="rId12"/>
    <hyperlink ref="J24" r:id="rId13"/>
    <hyperlink ref="J18" r:id="rId14"/>
    <hyperlink ref="J41" r:id="rId15"/>
    <hyperlink ref="J43" r:id="rId16"/>
    <hyperlink ref="J61" r:id="rId17"/>
    <hyperlink ref="J11" r:id="rId18"/>
    <hyperlink ref="J12" r:id="rId19"/>
    <hyperlink ref="J13" r:id="rId20"/>
    <hyperlink ref="J14" r:id="rId21"/>
    <hyperlink ref="J67" r:id="rId22"/>
    <hyperlink ref="J45" r:id="rId23"/>
    <hyperlink ref="J16" r:id="rId24"/>
    <hyperlink ref="J17" r:id="rId25"/>
    <hyperlink ref="L17" r:id="rId26"/>
    <hyperlink ref="J19" r:id="rId27"/>
    <hyperlink ref="J20" r:id="rId28"/>
    <hyperlink ref="J22" r:id="rId29"/>
    <hyperlink ref="J23" r:id="rId30"/>
    <hyperlink ref="J26" r:id="rId31"/>
    <hyperlink ref="J28" r:id="rId32"/>
    <hyperlink ref="L28" r:id="rId33"/>
    <hyperlink ref="J29" r:id="rId34"/>
    <hyperlink ref="L29" r:id="rId35"/>
    <hyperlink ref="J30" r:id="rId36"/>
    <hyperlink ref="J31" r:id="rId37"/>
    <hyperlink ref="J35" r:id="rId38"/>
    <hyperlink ref="J36" r:id="rId39"/>
    <hyperlink ref="J37" r:id="rId40"/>
    <hyperlink ref="J38" r:id="rId41"/>
    <hyperlink ref="J40" r:id="rId42"/>
    <hyperlink ref="J42" r:id="rId43"/>
    <hyperlink ref="J44" r:id="rId44"/>
    <hyperlink ref="J46" r:id="rId45"/>
    <hyperlink ref="J47" r:id="rId46"/>
    <hyperlink ref="J48" r:id="rId47"/>
    <hyperlink ref="J49" r:id="rId48"/>
    <hyperlink ref="J50" r:id="rId49"/>
    <hyperlink ref="J51" r:id="rId50"/>
    <hyperlink ref="J52" r:id="rId51"/>
    <hyperlink ref="J54" r:id="rId52"/>
    <hyperlink ref="L54" r:id="rId53"/>
    <hyperlink ref="J55" r:id="rId54"/>
    <hyperlink ref="L55" r:id="rId55"/>
    <hyperlink ref="J56" r:id="rId56"/>
    <hyperlink ref="L56" r:id="rId57"/>
    <hyperlink ref="J57" r:id="rId58"/>
    <hyperlink ref="J59" r:id="rId59"/>
    <hyperlink ref="J60" r:id="rId60"/>
    <hyperlink ref="L60" r:id="rId61"/>
    <hyperlink ref="J62" r:id="rId62"/>
    <hyperlink ref="J65" r:id="rId63"/>
    <hyperlink ref="J66" r:id="rId64"/>
    <hyperlink ref="J68" r:id="rId65"/>
    <hyperlink ref="J69" r:id="rId66"/>
    <hyperlink ref="L69" r:id="rId67"/>
    <hyperlink ref="L7" r:id="rId68"/>
    <hyperlink ref="L8" r:id="rId69"/>
    <hyperlink ref="L9" r:id="rId70"/>
    <hyperlink ref="L10" r:id="rId71"/>
    <hyperlink ref="L11" r:id="rId72"/>
    <hyperlink ref="L12" r:id="rId73"/>
    <hyperlink ref="L13" r:id="rId74"/>
    <hyperlink ref="L14" r:id="rId75"/>
    <hyperlink ref="L15" r:id="rId76"/>
    <hyperlink ref="L18" r:id="rId77"/>
    <hyperlink ref="L19" r:id="rId78"/>
    <hyperlink ref="L20" r:id="rId79"/>
    <hyperlink ref="J21" r:id="rId80"/>
    <hyperlink ref="L21" r:id="rId81"/>
    <hyperlink ref="L22" r:id="rId82"/>
    <hyperlink ref="L23" r:id="rId83"/>
    <hyperlink ref="L24" r:id="rId84"/>
    <hyperlink ref="J25" r:id="rId85"/>
    <hyperlink ref="L25" r:id="rId86"/>
    <hyperlink ref="L26" r:id="rId87"/>
    <hyperlink ref="L27" r:id="rId88"/>
    <hyperlink ref="L30" r:id="rId89"/>
    <hyperlink ref="L31" r:id="rId90"/>
    <hyperlink ref="L32" r:id="rId91"/>
    <hyperlink ref="L33" r:id="rId92"/>
    <hyperlink ref="L34" r:id="rId93"/>
    <hyperlink ref="L35" r:id="rId94"/>
    <hyperlink ref="L36" r:id="rId95"/>
    <hyperlink ref="L37" r:id="rId96"/>
    <hyperlink ref="L38" r:id="rId97"/>
    <hyperlink ref="L39" r:id="rId98"/>
    <hyperlink ref="L40" r:id="rId99"/>
    <hyperlink ref="L41" r:id="rId100"/>
    <hyperlink ref="L42" r:id="rId101"/>
    <hyperlink ref="L43" r:id="rId102"/>
    <hyperlink ref="L44" r:id="rId103"/>
    <hyperlink ref="L45" r:id="rId104"/>
    <hyperlink ref="L46" r:id="rId105"/>
    <hyperlink ref="L47" r:id="rId106"/>
    <hyperlink ref="L48" r:id="rId107"/>
    <hyperlink ref="L49" r:id="rId108"/>
    <hyperlink ref="L50" r:id="rId109"/>
    <hyperlink ref="L51" r:id="rId110"/>
    <hyperlink ref="L52" r:id="rId111"/>
    <hyperlink ref="L53" r:id="rId112"/>
    <hyperlink ref="L57" r:id="rId113"/>
    <hyperlink ref="L61" r:id="rId114"/>
    <hyperlink ref="L64" r:id="rId115"/>
    <hyperlink ref="L65" r:id="rId116"/>
    <hyperlink ref="L66" r:id="rId117"/>
    <hyperlink ref="L67" r:id="rId118"/>
    <hyperlink ref="L68" r:id="rId119"/>
    <hyperlink ref="L62" r:id="rId120"/>
    <hyperlink ref="L59" r:id="rId121"/>
    <hyperlink ref="L16" r:id="rId122"/>
  </hyperlinks>
  <pageMargins left="0.31496062992125984" right="0.31496062992125984" top="0.74803149606299213" bottom="0.35433070866141736" header="0" footer="0"/>
  <pageSetup paperSize="9" scale="62" fitToHeight="5" orientation="landscape"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C182"/>
  <sheetViews>
    <sheetView tabSelected="1" zoomScale="85" zoomScaleNormal="85" workbookViewId="0">
      <pane ySplit="6" topLeftCell="A43" activePane="bottomLeft" state="frozen"/>
      <selection pane="bottomLeft" activeCell="E42" sqref="E42"/>
    </sheetView>
  </sheetViews>
  <sheetFormatPr defaultColWidth="8.140625" defaultRowHeight="11.25" x14ac:dyDescent="0.25"/>
  <cols>
    <col min="1" max="1" width="6.7109375" style="2" bestFit="1" customWidth="1"/>
    <col min="2" max="2" width="17.7109375" style="7" customWidth="1"/>
    <col min="3" max="3" width="32.140625" style="11" customWidth="1"/>
    <col min="4" max="4" width="12.42578125" style="12" customWidth="1"/>
    <col min="5" max="5" width="44.5703125" style="7" customWidth="1"/>
    <col min="6" max="6" width="13.85546875" style="16" customWidth="1"/>
    <col min="7" max="7" width="13.5703125" style="16" customWidth="1"/>
    <col min="8" max="9" width="12.85546875" style="16" customWidth="1"/>
    <col min="10" max="10" width="14.42578125" style="16" customWidth="1"/>
    <col min="11" max="11" width="12.28515625" style="16" customWidth="1"/>
    <col min="12" max="12" width="16" style="95" customWidth="1"/>
    <col min="13" max="13" width="12.28515625" style="16" customWidth="1"/>
    <col min="14" max="16384" width="8.140625" style="1"/>
  </cols>
  <sheetData>
    <row r="2" spans="1:13" ht="39.75" customHeight="1" x14ac:dyDescent="0.25">
      <c r="A2" s="113" t="s">
        <v>299</v>
      </c>
      <c r="B2" s="113"/>
      <c r="C2" s="113"/>
      <c r="D2" s="113"/>
      <c r="E2" s="113"/>
      <c r="F2" s="113"/>
      <c r="G2" s="113"/>
      <c r="H2" s="113"/>
      <c r="I2" s="113"/>
      <c r="J2" s="113"/>
      <c r="K2" s="113"/>
      <c r="L2" s="113"/>
      <c r="M2" s="113"/>
    </row>
    <row r="4" spans="1:13" ht="46.5" customHeight="1" x14ac:dyDescent="0.25">
      <c r="A4" s="107" t="s">
        <v>0</v>
      </c>
      <c r="B4" s="108" t="s">
        <v>204</v>
      </c>
      <c r="C4" s="107" t="s">
        <v>1</v>
      </c>
      <c r="D4" s="107" t="s">
        <v>2</v>
      </c>
      <c r="E4" s="107" t="s">
        <v>3</v>
      </c>
      <c r="F4" s="110" t="s">
        <v>203</v>
      </c>
      <c r="G4" s="111"/>
      <c r="H4" s="114" t="s">
        <v>210</v>
      </c>
      <c r="I4" s="107" t="s">
        <v>207</v>
      </c>
      <c r="J4" s="107" t="s">
        <v>275</v>
      </c>
      <c r="K4" s="107" t="s">
        <v>4</v>
      </c>
      <c r="L4" s="108" t="s">
        <v>276</v>
      </c>
      <c r="M4" s="107" t="s">
        <v>4</v>
      </c>
    </row>
    <row r="5" spans="1:13" ht="46.5" customHeight="1" x14ac:dyDescent="0.25">
      <c r="A5" s="107"/>
      <c r="B5" s="109"/>
      <c r="C5" s="107"/>
      <c r="D5" s="107"/>
      <c r="E5" s="107"/>
      <c r="F5" s="87" t="s">
        <v>211</v>
      </c>
      <c r="G5" s="87" t="s">
        <v>212</v>
      </c>
      <c r="H5" s="115"/>
      <c r="I5" s="107"/>
      <c r="J5" s="107"/>
      <c r="K5" s="107"/>
      <c r="L5" s="112"/>
      <c r="M5" s="107"/>
    </row>
    <row r="6" spans="1:13" ht="16.5" customHeight="1" x14ac:dyDescent="0.25">
      <c r="A6" s="23">
        <v>1</v>
      </c>
      <c r="B6" s="24">
        <v>2</v>
      </c>
      <c r="C6" s="25">
        <v>3</v>
      </c>
      <c r="D6" s="25">
        <v>4</v>
      </c>
      <c r="E6" s="23">
        <v>5</v>
      </c>
      <c r="F6" s="88">
        <v>6</v>
      </c>
      <c r="G6" s="88">
        <v>7</v>
      </c>
      <c r="H6" s="88">
        <v>9</v>
      </c>
      <c r="I6" s="88">
        <v>10</v>
      </c>
      <c r="J6" s="88">
        <v>11</v>
      </c>
      <c r="K6" s="88">
        <v>12</v>
      </c>
      <c r="L6" s="88">
        <v>13</v>
      </c>
      <c r="M6" s="88">
        <v>14</v>
      </c>
    </row>
    <row r="7" spans="1:13" ht="56.25" customHeight="1" x14ac:dyDescent="0.25">
      <c r="A7" s="26">
        <v>1</v>
      </c>
      <c r="B7" s="29" t="s">
        <v>138</v>
      </c>
      <c r="C7" s="29" t="s">
        <v>139</v>
      </c>
      <c r="D7" s="63" t="s">
        <v>7</v>
      </c>
      <c r="E7" s="64" t="s">
        <v>140</v>
      </c>
      <c r="F7" s="32">
        <v>9.15</v>
      </c>
      <c r="G7" s="32">
        <v>9.9700000000000006</v>
      </c>
      <c r="H7" s="69">
        <f>G7/F7</f>
        <v>1.0896174863387977</v>
      </c>
      <c r="I7" s="32" t="s">
        <v>208</v>
      </c>
      <c r="J7" s="84" t="s">
        <v>213</v>
      </c>
      <c r="K7" s="33" t="s">
        <v>214</v>
      </c>
      <c r="L7" s="84" t="s">
        <v>213</v>
      </c>
      <c r="M7" s="33" t="s">
        <v>214</v>
      </c>
    </row>
    <row r="8" spans="1:13" ht="39.75" customHeight="1" x14ac:dyDescent="0.25">
      <c r="A8" s="26">
        <v>2</v>
      </c>
      <c r="B8" s="29" t="s">
        <v>138</v>
      </c>
      <c r="C8" s="29" t="s">
        <v>139</v>
      </c>
      <c r="D8" s="63" t="s">
        <v>7</v>
      </c>
      <c r="E8" s="64" t="s">
        <v>141</v>
      </c>
      <c r="F8" s="32">
        <v>9.15</v>
      </c>
      <c r="G8" s="32">
        <v>9.9700000000000006</v>
      </c>
      <c r="H8" s="69">
        <f t="shared" ref="H8:H65" si="0">G8/F8</f>
        <v>1.0896174863387977</v>
      </c>
      <c r="I8" s="32" t="s">
        <v>208</v>
      </c>
      <c r="J8" s="84" t="s">
        <v>213</v>
      </c>
      <c r="K8" s="33" t="s">
        <v>214</v>
      </c>
      <c r="L8" s="84" t="s">
        <v>213</v>
      </c>
      <c r="M8" s="33" t="s">
        <v>214</v>
      </c>
    </row>
    <row r="9" spans="1:13" ht="25.5" customHeight="1" x14ac:dyDescent="0.25">
      <c r="A9" s="26">
        <v>3</v>
      </c>
      <c r="B9" s="29" t="s">
        <v>138</v>
      </c>
      <c r="C9" s="29" t="s">
        <v>139</v>
      </c>
      <c r="D9" s="63" t="s">
        <v>7</v>
      </c>
      <c r="E9" s="35" t="s">
        <v>142</v>
      </c>
      <c r="F9" s="32">
        <v>22.71</v>
      </c>
      <c r="G9" s="32">
        <v>25.07</v>
      </c>
      <c r="H9" s="69">
        <f t="shared" si="0"/>
        <v>1.1039189784236019</v>
      </c>
      <c r="I9" s="32" t="s">
        <v>208</v>
      </c>
      <c r="J9" s="84" t="s">
        <v>213</v>
      </c>
      <c r="K9" s="33" t="s">
        <v>214</v>
      </c>
      <c r="L9" s="84" t="s">
        <v>213</v>
      </c>
      <c r="M9" s="33" t="s">
        <v>214</v>
      </c>
    </row>
    <row r="10" spans="1:13" ht="83.25" customHeight="1" x14ac:dyDescent="0.25">
      <c r="A10" s="26">
        <v>4</v>
      </c>
      <c r="B10" s="29" t="s">
        <v>138</v>
      </c>
      <c r="C10" s="35" t="s">
        <v>14</v>
      </c>
      <c r="D10" s="34" t="s">
        <v>15</v>
      </c>
      <c r="E10" s="64" t="s">
        <v>218</v>
      </c>
      <c r="F10" s="32">
        <v>11.4</v>
      </c>
      <c r="G10" s="32">
        <v>13.06</v>
      </c>
      <c r="H10" s="69">
        <f t="shared" si="0"/>
        <v>1.1456140350877193</v>
      </c>
      <c r="I10" s="32" t="s">
        <v>208</v>
      </c>
      <c r="J10" s="84" t="s">
        <v>216</v>
      </c>
      <c r="K10" s="33" t="s">
        <v>214</v>
      </c>
      <c r="L10" s="84" t="s">
        <v>216</v>
      </c>
      <c r="M10" s="33" t="s">
        <v>214</v>
      </c>
    </row>
    <row r="11" spans="1:13" ht="18" customHeight="1" x14ac:dyDescent="0.25">
      <c r="A11" s="26">
        <v>5</v>
      </c>
      <c r="B11" s="29" t="s">
        <v>138</v>
      </c>
      <c r="C11" s="29" t="s">
        <v>16</v>
      </c>
      <c r="D11" s="63" t="s">
        <v>24</v>
      </c>
      <c r="E11" s="64" t="s">
        <v>18</v>
      </c>
      <c r="F11" s="70">
        <v>12.06</v>
      </c>
      <c r="G11" s="70">
        <v>13.14</v>
      </c>
      <c r="H11" s="69">
        <f t="shared" si="0"/>
        <v>1.0895522388059702</v>
      </c>
      <c r="I11" s="26" t="s">
        <v>219</v>
      </c>
      <c r="J11" s="84" t="s">
        <v>220</v>
      </c>
      <c r="K11" s="33" t="s">
        <v>214</v>
      </c>
      <c r="L11" s="84" t="s">
        <v>220</v>
      </c>
      <c r="M11" s="33" t="s">
        <v>214</v>
      </c>
    </row>
    <row r="12" spans="1:13" ht="18" customHeight="1" x14ac:dyDescent="0.25">
      <c r="A12" s="26">
        <v>6</v>
      </c>
      <c r="B12" s="29" t="s">
        <v>138</v>
      </c>
      <c r="C12" s="29" t="s">
        <v>16</v>
      </c>
      <c r="D12" s="63" t="s">
        <v>24</v>
      </c>
      <c r="E12" s="64" t="s">
        <v>17</v>
      </c>
      <c r="F12" s="70">
        <v>8.09</v>
      </c>
      <c r="G12" s="70">
        <v>8.82</v>
      </c>
      <c r="H12" s="69">
        <f t="shared" si="0"/>
        <v>1.0902348578491965</v>
      </c>
      <c r="I12" s="26" t="s">
        <v>219</v>
      </c>
      <c r="J12" s="84" t="s">
        <v>220</v>
      </c>
      <c r="K12" s="33" t="s">
        <v>214</v>
      </c>
      <c r="L12" s="84" t="s">
        <v>220</v>
      </c>
      <c r="M12" s="33" t="s">
        <v>214</v>
      </c>
    </row>
    <row r="13" spans="1:13" ht="44.25" customHeight="1" x14ac:dyDescent="0.25">
      <c r="A13" s="26">
        <v>7</v>
      </c>
      <c r="B13" s="29" t="s">
        <v>143</v>
      </c>
      <c r="C13" s="29" t="s">
        <v>198</v>
      </c>
      <c r="D13" s="63" t="s">
        <v>144</v>
      </c>
      <c r="E13" s="35" t="s">
        <v>23</v>
      </c>
      <c r="F13" s="32" t="s">
        <v>282</v>
      </c>
      <c r="G13" s="32">
        <v>37</v>
      </c>
      <c r="H13" s="69">
        <f>G13/33.72</f>
        <v>1.0972716488730725</v>
      </c>
      <c r="I13" s="32" t="s">
        <v>208</v>
      </c>
      <c r="J13" s="84" t="s">
        <v>222</v>
      </c>
      <c r="K13" s="33" t="s">
        <v>223</v>
      </c>
      <c r="L13" s="86" t="s">
        <v>224</v>
      </c>
      <c r="M13" s="33" t="s">
        <v>223</v>
      </c>
    </row>
    <row r="14" spans="1:13" ht="38.25" x14ac:dyDescent="0.25">
      <c r="A14" s="26">
        <v>8</v>
      </c>
      <c r="B14" s="29" t="s">
        <v>143</v>
      </c>
      <c r="C14" s="29" t="s">
        <v>198</v>
      </c>
      <c r="D14" s="63" t="s">
        <v>144</v>
      </c>
      <c r="E14" s="48" t="s">
        <v>145</v>
      </c>
      <c r="F14" s="32" t="s">
        <v>283</v>
      </c>
      <c r="G14" s="32">
        <v>14.83</v>
      </c>
      <c r="H14" s="69">
        <f>G14/13.61</f>
        <v>1.0896399706098459</v>
      </c>
      <c r="I14" s="32" t="s">
        <v>208</v>
      </c>
      <c r="J14" s="84" t="s">
        <v>222</v>
      </c>
      <c r="K14" s="33" t="s">
        <v>223</v>
      </c>
      <c r="L14" s="86" t="s">
        <v>224</v>
      </c>
      <c r="M14" s="33" t="s">
        <v>223</v>
      </c>
    </row>
    <row r="15" spans="1:13" ht="25.5" x14ac:dyDescent="0.25">
      <c r="A15" s="26">
        <v>9</v>
      </c>
      <c r="B15" s="29" t="s">
        <v>143</v>
      </c>
      <c r="C15" s="29" t="s">
        <v>198</v>
      </c>
      <c r="D15" s="63" t="s">
        <v>144</v>
      </c>
      <c r="E15" s="35" t="s">
        <v>146</v>
      </c>
      <c r="F15" s="32" t="s">
        <v>284</v>
      </c>
      <c r="G15" s="32">
        <v>21.18</v>
      </c>
      <c r="H15" s="69">
        <f>G15/19.43</f>
        <v>1.090066906845085</v>
      </c>
      <c r="I15" s="32" t="s">
        <v>208</v>
      </c>
      <c r="J15" s="84" t="s">
        <v>222</v>
      </c>
      <c r="K15" s="33" t="s">
        <v>223</v>
      </c>
      <c r="L15" s="86" t="s">
        <v>224</v>
      </c>
      <c r="M15" s="33" t="s">
        <v>223</v>
      </c>
    </row>
    <row r="16" spans="1:13" ht="22.5" customHeight="1" x14ac:dyDescent="0.25">
      <c r="A16" s="26">
        <v>10</v>
      </c>
      <c r="B16" s="29" t="s">
        <v>143</v>
      </c>
      <c r="C16" s="35" t="s">
        <v>16</v>
      </c>
      <c r="D16" s="33" t="s">
        <v>24</v>
      </c>
      <c r="E16" s="41" t="s">
        <v>221</v>
      </c>
      <c r="F16" s="70">
        <v>18.16</v>
      </c>
      <c r="G16" s="70">
        <v>19.79</v>
      </c>
      <c r="H16" s="69">
        <f t="shared" si="0"/>
        <v>1.0897577092511013</v>
      </c>
      <c r="I16" s="26" t="s">
        <v>219</v>
      </c>
      <c r="J16" s="84" t="s">
        <v>220</v>
      </c>
      <c r="K16" s="33" t="s">
        <v>214</v>
      </c>
      <c r="L16" s="85"/>
      <c r="M16" s="33" t="s">
        <v>214</v>
      </c>
    </row>
    <row r="17" spans="1:13" ht="25.5" x14ac:dyDescent="0.25">
      <c r="A17" s="26">
        <v>11</v>
      </c>
      <c r="B17" s="29" t="s">
        <v>147</v>
      </c>
      <c r="C17" s="29" t="s">
        <v>27</v>
      </c>
      <c r="D17" s="63" t="s">
        <v>28</v>
      </c>
      <c r="E17" s="35" t="s">
        <v>29</v>
      </c>
      <c r="F17" s="32">
        <v>28.03</v>
      </c>
      <c r="G17" s="32">
        <v>30.55</v>
      </c>
      <c r="H17" s="69">
        <f t="shared" si="0"/>
        <v>1.0899036746343203</v>
      </c>
      <c r="I17" s="32" t="s">
        <v>208</v>
      </c>
      <c r="J17" s="84" t="s">
        <v>231</v>
      </c>
      <c r="K17" s="33" t="s">
        <v>223</v>
      </c>
      <c r="L17" s="86" t="s">
        <v>232</v>
      </c>
      <c r="M17" s="33" t="s">
        <v>223</v>
      </c>
    </row>
    <row r="18" spans="1:13" ht="28.5" customHeight="1" x14ac:dyDescent="0.25">
      <c r="A18" s="26">
        <v>12</v>
      </c>
      <c r="B18" s="29" t="s">
        <v>147</v>
      </c>
      <c r="C18" s="29" t="s">
        <v>27</v>
      </c>
      <c r="D18" s="63" t="s">
        <v>28</v>
      </c>
      <c r="E18" s="35" t="s">
        <v>148</v>
      </c>
      <c r="F18" s="32">
        <v>10.32</v>
      </c>
      <c r="G18" s="32">
        <v>11.24</v>
      </c>
      <c r="H18" s="69">
        <f t="shared" si="0"/>
        <v>1.0891472868217054</v>
      </c>
      <c r="I18" s="32" t="s">
        <v>208</v>
      </c>
      <c r="J18" s="84" t="s">
        <v>231</v>
      </c>
      <c r="K18" s="33" t="s">
        <v>223</v>
      </c>
      <c r="L18" s="86" t="s">
        <v>232</v>
      </c>
      <c r="M18" s="33" t="s">
        <v>223</v>
      </c>
    </row>
    <row r="19" spans="1:13" ht="25.5" x14ac:dyDescent="0.25">
      <c r="A19" s="26">
        <v>13</v>
      </c>
      <c r="B19" s="29" t="s">
        <v>149</v>
      </c>
      <c r="C19" s="29" t="s">
        <v>38</v>
      </c>
      <c r="D19" s="42" t="s">
        <v>39</v>
      </c>
      <c r="E19" s="41" t="s">
        <v>40</v>
      </c>
      <c r="F19" s="32">
        <v>14.65</v>
      </c>
      <c r="G19" s="32">
        <v>15.12</v>
      </c>
      <c r="H19" s="69">
        <f t="shared" si="0"/>
        <v>1.0320819112627986</v>
      </c>
      <c r="I19" s="32" t="s">
        <v>208</v>
      </c>
      <c r="J19" s="84" t="s">
        <v>235</v>
      </c>
      <c r="K19" s="33" t="s">
        <v>214</v>
      </c>
      <c r="L19" s="84" t="s">
        <v>235</v>
      </c>
      <c r="M19" s="33" t="s">
        <v>214</v>
      </c>
    </row>
    <row r="20" spans="1:13" ht="15" x14ac:dyDescent="0.25">
      <c r="A20" s="26">
        <v>14</v>
      </c>
      <c r="B20" s="29" t="s">
        <v>149</v>
      </c>
      <c r="C20" s="29" t="s">
        <v>41</v>
      </c>
      <c r="D20" s="42" t="s">
        <v>42</v>
      </c>
      <c r="E20" s="41" t="s">
        <v>303</v>
      </c>
      <c r="F20" s="32">
        <v>26.27</v>
      </c>
      <c r="G20" s="32">
        <v>28.48</v>
      </c>
      <c r="H20" s="69">
        <f t="shared" si="0"/>
        <v>1.0841263799010279</v>
      </c>
      <c r="I20" s="26" t="s">
        <v>219</v>
      </c>
      <c r="J20" s="84" t="s">
        <v>236</v>
      </c>
      <c r="K20" s="33" t="s">
        <v>214</v>
      </c>
      <c r="L20" s="84" t="s">
        <v>236</v>
      </c>
      <c r="M20" s="33" t="s">
        <v>214</v>
      </c>
    </row>
    <row r="21" spans="1:13" ht="25.5" x14ac:dyDescent="0.25">
      <c r="A21" s="26">
        <v>15</v>
      </c>
      <c r="B21" s="29" t="s">
        <v>149</v>
      </c>
      <c r="C21" s="29" t="s">
        <v>43</v>
      </c>
      <c r="D21" s="42" t="s">
        <v>44</v>
      </c>
      <c r="E21" s="35" t="s">
        <v>45</v>
      </c>
      <c r="F21" s="32">
        <v>19.25</v>
      </c>
      <c r="G21" s="32">
        <v>19.25</v>
      </c>
      <c r="H21" s="69">
        <f t="shared" si="0"/>
        <v>1</v>
      </c>
      <c r="I21" s="32" t="s">
        <v>208</v>
      </c>
      <c r="J21" s="84" t="s">
        <v>237</v>
      </c>
      <c r="K21" s="33" t="s">
        <v>214</v>
      </c>
      <c r="L21" s="84" t="s">
        <v>237</v>
      </c>
      <c r="M21" s="33" t="s">
        <v>214</v>
      </c>
    </row>
    <row r="22" spans="1:13" ht="12.75" customHeight="1" x14ac:dyDescent="0.25">
      <c r="A22" s="26">
        <v>16</v>
      </c>
      <c r="B22" s="29" t="s">
        <v>149</v>
      </c>
      <c r="C22" s="35" t="s">
        <v>16</v>
      </c>
      <c r="D22" s="33" t="s">
        <v>24</v>
      </c>
      <c r="E22" s="41" t="s">
        <v>150</v>
      </c>
      <c r="F22" s="70">
        <v>22.31</v>
      </c>
      <c r="G22" s="70">
        <v>24.31</v>
      </c>
      <c r="H22" s="69">
        <f t="shared" si="0"/>
        <v>1.0896458987001345</v>
      </c>
      <c r="I22" s="26" t="s">
        <v>219</v>
      </c>
      <c r="J22" s="84" t="s">
        <v>220</v>
      </c>
      <c r="K22" s="33" t="s">
        <v>214</v>
      </c>
      <c r="L22" s="84" t="s">
        <v>220</v>
      </c>
      <c r="M22" s="33" t="s">
        <v>214</v>
      </c>
    </row>
    <row r="23" spans="1:13" ht="25.5" x14ac:dyDescent="0.25">
      <c r="A23" s="26">
        <v>17</v>
      </c>
      <c r="B23" s="29" t="s">
        <v>151</v>
      </c>
      <c r="C23" s="29" t="s">
        <v>48</v>
      </c>
      <c r="D23" s="42" t="s">
        <v>49</v>
      </c>
      <c r="E23" s="41" t="s">
        <v>152</v>
      </c>
      <c r="F23" s="32">
        <v>34.11</v>
      </c>
      <c r="G23" s="32">
        <v>37.1</v>
      </c>
      <c r="H23" s="69">
        <f t="shared" si="0"/>
        <v>1.08765757842275</v>
      </c>
      <c r="I23" s="32" t="s">
        <v>208</v>
      </c>
      <c r="J23" s="84" t="s">
        <v>238</v>
      </c>
      <c r="K23" s="33" t="s">
        <v>214</v>
      </c>
      <c r="L23" s="84" t="s">
        <v>238</v>
      </c>
      <c r="M23" s="33" t="s">
        <v>214</v>
      </c>
    </row>
    <row r="24" spans="1:13" ht="27.75" customHeight="1" x14ac:dyDescent="0.25">
      <c r="A24" s="26">
        <v>18</v>
      </c>
      <c r="B24" s="29" t="s">
        <v>55</v>
      </c>
      <c r="C24" s="29" t="s">
        <v>59</v>
      </c>
      <c r="D24" s="42" t="s">
        <v>60</v>
      </c>
      <c r="E24" s="81" t="s">
        <v>61</v>
      </c>
      <c r="F24" s="32">
        <v>32.18</v>
      </c>
      <c r="G24" s="32">
        <v>35.04</v>
      </c>
      <c r="H24" s="69">
        <f t="shared" si="0"/>
        <v>1.088875077688005</v>
      </c>
      <c r="I24" s="26" t="s">
        <v>219</v>
      </c>
      <c r="J24" s="84" t="s">
        <v>242</v>
      </c>
      <c r="K24" s="33" t="s">
        <v>214</v>
      </c>
      <c r="L24" s="86" t="s">
        <v>243</v>
      </c>
      <c r="M24" s="33" t="s">
        <v>214</v>
      </c>
    </row>
    <row r="25" spans="1:13" ht="15" customHeight="1" x14ac:dyDescent="0.25">
      <c r="A25" s="26">
        <v>19</v>
      </c>
      <c r="B25" s="29" t="s">
        <v>55</v>
      </c>
      <c r="C25" s="29" t="s">
        <v>153</v>
      </c>
      <c r="D25" s="65">
        <v>3917023886</v>
      </c>
      <c r="E25" s="35" t="s">
        <v>154</v>
      </c>
      <c r="F25" s="32">
        <v>39.159999999999997</v>
      </c>
      <c r="G25" s="32">
        <v>41.51</v>
      </c>
      <c r="H25" s="69">
        <f t="shared" si="0"/>
        <v>1.0600102145045966</v>
      </c>
      <c r="I25" s="26" t="s">
        <v>219</v>
      </c>
      <c r="J25" s="84" t="s">
        <v>272</v>
      </c>
      <c r="K25" s="33" t="s">
        <v>214</v>
      </c>
      <c r="L25" s="84" t="s">
        <v>272</v>
      </c>
      <c r="M25" s="33" t="s">
        <v>214</v>
      </c>
    </row>
    <row r="26" spans="1:13" ht="25.5" customHeight="1" x14ac:dyDescent="0.25">
      <c r="A26" s="26">
        <v>20</v>
      </c>
      <c r="B26" s="29" t="s">
        <v>55</v>
      </c>
      <c r="C26" s="29" t="s">
        <v>153</v>
      </c>
      <c r="D26" s="65">
        <v>3917023886</v>
      </c>
      <c r="E26" s="41" t="s">
        <v>155</v>
      </c>
      <c r="F26" s="70">
        <v>27.07</v>
      </c>
      <c r="G26" s="32">
        <v>28.69</v>
      </c>
      <c r="H26" s="69">
        <f t="shared" si="0"/>
        <v>1.0598448466937569</v>
      </c>
      <c r="I26" s="26" t="s">
        <v>219</v>
      </c>
      <c r="J26" s="84" t="s">
        <v>272</v>
      </c>
      <c r="K26" s="33" t="s">
        <v>214</v>
      </c>
      <c r="L26" s="84" t="s">
        <v>272</v>
      </c>
      <c r="M26" s="33" t="s">
        <v>214</v>
      </c>
    </row>
    <row r="27" spans="1:13" ht="25.5" x14ac:dyDescent="0.25">
      <c r="A27" s="26">
        <v>21</v>
      </c>
      <c r="B27" s="29" t="s">
        <v>55</v>
      </c>
      <c r="C27" s="29" t="s">
        <v>295</v>
      </c>
      <c r="D27" s="65">
        <v>3918014877</v>
      </c>
      <c r="E27" s="41" t="s">
        <v>156</v>
      </c>
      <c r="F27" s="32">
        <v>14.86</v>
      </c>
      <c r="G27" s="32">
        <v>15.53</v>
      </c>
      <c r="H27" s="69">
        <f t="shared" si="0"/>
        <v>1.0450874831763122</v>
      </c>
      <c r="I27" s="32" t="s">
        <v>208</v>
      </c>
      <c r="J27" s="84" t="s">
        <v>244</v>
      </c>
      <c r="K27" s="33" t="s">
        <v>214</v>
      </c>
      <c r="L27" s="84" t="s">
        <v>244</v>
      </c>
      <c r="M27" s="33" t="s">
        <v>214</v>
      </c>
    </row>
    <row r="28" spans="1:13" ht="48" customHeight="1" x14ac:dyDescent="0.25">
      <c r="A28" s="26">
        <v>22</v>
      </c>
      <c r="B28" s="29" t="s">
        <v>55</v>
      </c>
      <c r="C28" s="29" t="s">
        <v>295</v>
      </c>
      <c r="D28" s="65">
        <v>3918014877</v>
      </c>
      <c r="E28" s="41" t="s">
        <v>246</v>
      </c>
      <c r="F28" s="32">
        <v>16.38</v>
      </c>
      <c r="G28" s="32">
        <v>17.07</v>
      </c>
      <c r="H28" s="69">
        <f t="shared" si="0"/>
        <v>1.0421245421245422</v>
      </c>
      <c r="I28" s="32" t="s">
        <v>208</v>
      </c>
      <c r="J28" s="84" t="s">
        <v>244</v>
      </c>
      <c r="K28" s="33" t="s">
        <v>214</v>
      </c>
      <c r="L28" s="84" t="s">
        <v>244</v>
      </c>
      <c r="M28" s="33" t="s">
        <v>214</v>
      </c>
    </row>
    <row r="29" spans="1:13" ht="25.5" x14ac:dyDescent="0.25">
      <c r="A29" s="26">
        <v>23</v>
      </c>
      <c r="B29" s="29" t="s">
        <v>55</v>
      </c>
      <c r="C29" s="35" t="s">
        <v>65</v>
      </c>
      <c r="D29" s="42" t="s">
        <v>66</v>
      </c>
      <c r="E29" s="35" t="s">
        <v>67</v>
      </c>
      <c r="F29" s="32">
        <v>36.770000000000003</v>
      </c>
      <c r="G29" s="32">
        <v>39.950000000000003</v>
      </c>
      <c r="H29" s="69">
        <f t="shared" si="0"/>
        <v>1.0864835463693228</v>
      </c>
      <c r="I29" s="32" t="s">
        <v>208</v>
      </c>
      <c r="J29" s="84" t="s">
        <v>247</v>
      </c>
      <c r="K29" s="33" t="s">
        <v>214</v>
      </c>
      <c r="L29" s="84" t="s">
        <v>247</v>
      </c>
      <c r="M29" s="33" t="s">
        <v>214</v>
      </c>
    </row>
    <row r="30" spans="1:13" ht="15" customHeight="1" x14ac:dyDescent="0.25">
      <c r="A30" s="26">
        <v>24</v>
      </c>
      <c r="B30" s="29" t="s">
        <v>55</v>
      </c>
      <c r="C30" s="29" t="s">
        <v>16</v>
      </c>
      <c r="D30" s="42">
        <v>7729314745</v>
      </c>
      <c r="E30" s="41" t="s">
        <v>157</v>
      </c>
      <c r="F30" s="70">
        <v>17.77</v>
      </c>
      <c r="G30" s="70">
        <v>19.37</v>
      </c>
      <c r="H30" s="69">
        <f t="shared" si="0"/>
        <v>1.0900393922341025</v>
      </c>
      <c r="I30" s="26" t="s">
        <v>219</v>
      </c>
      <c r="J30" s="84" t="s">
        <v>220</v>
      </c>
      <c r="K30" s="33" t="s">
        <v>214</v>
      </c>
      <c r="L30" s="84" t="s">
        <v>220</v>
      </c>
      <c r="M30" s="33" t="s">
        <v>214</v>
      </c>
    </row>
    <row r="31" spans="1:13" ht="24" customHeight="1" x14ac:dyDescent="0.25">
      <c r="A31" s="26">
        <v>25</v>
      </c>
      <c r="B31" s="29" t="s">
        <v>55</v>
      </c>
      <c r="C31" s="29" t="s">
        <v>16</v>
      </c>
      <c r="D31" s="42">
        <v>7729314745</v>
      </c>
      <c r="E31" s="41" t="s">
        <v>155</v>
      </c>
      <c r="F31" s="70">
        <v>18.88</v>
      </c>
      <c r="G31" s="70">
        <v>20.58</v>
      </c>
      <c r="H31" s="69">
        <f t="shared" si="0"/>
        <v>1.090042372881356</v>
      </c>
      <c r="I31" s="26" t="s">
        <v>219</v>
      </c>
      <c r="J31" s="84" t="s">
        <v>220</v>
      </c>
      <c r="K31" s="33" t="s">
        <v>214</v>
      </c>
      <c r="L31" s="84" t="s">
        <v>220</v>
      </c>
      <c r="M31" s="33" t="s">
        <v>214</v>
      </c>
    </row>
    <row r="32" spans="1:13" ht="15" customHeight="1" x14ac:dyDescent="0.25">
      <c r="A32" s="26">
        <v>26</v>
      </c>
      <c r="B32" s="29" t="s">
        <v>158</v>
      </c>
      <c r="C32" s="35" t="s">
        <v>33</v>
      </c>
      <c r="D32" s="42" t="s">
        <v>159</v>
      </c>
      <c r="E32" s="41" t="s">
        <v>160</v>
      </c>
      <c r="F32" s="32">
        <v>22.69</v>
      </c>
      <c r="G32" s="32">
        <v>24.05</v>
      </c>
      <c r="H32" s="69">
        <f t="shared" si="0"/>
        <v>1.0599382988100485</v>
      </c>
      <c r="I32" s="26" t="s">
        <v>219</v>
      </c>
      <c r="J32" s="84" t="s">
        <v>233</v>
      </c>
      <c r="K32" s="33" t="s">
        <v>223</v>
      </c>
      <c r="L32" s="84" t="s">
        <v>233</v>
      </c>
      <c r="M32" s="33" t="s">
        <v>223</v>
      </c>
    </row>
    <row r="33" spans="1:13" ht="38.25" x14ac:dyDescent="0.25">
      <c r="A33" s="26">
        <v>27</v>
      </c>
      <c r="B33" s="29" t="s">
        <v>161</v>
      </c>
      <c r="C33" s="29" t="s">
        <v>302</v>
      </c>
      <c r="D33" s="42" t="s">
        <v>162</v>
      </c>
      <c r="E33" s="35" t="s">
        <v>163</v>
      </c>
      <c r="F33" s="32">
        <v>21.81</v>
      </c>
      <c r="G33" s="32">
        <v>23.77</v>
      </c>
      <c r="H33" s="69">
        <f t="shared" si="0"/>
        <v>1.0898670334708849</v>
      </c>
      <c r="I33" s="32" t="s">
        <v>208</v>
      </c>
      <c r="J33" s="84" t="s">
        <v>249</v>
      </c>
      <c r="K33" s="33" t="s">
        <v>214</v>
      </c>
      <c r="L33" s="84" t="s">
        <v>249</v>
      </c>
      <c r="M33" s="33" t="s">
        <v>214</v>
      </c>
    </row>
    <row r="34" spans="1:13" ht="38.25" x14ac:dyDescent="0.25">
      <c r="A34" s="26">
        <v>28</v>
      </c>
      <c r="B34" s="29" t="s">
        <v>161</v>
      </c>
      <c r="C34" s="29" t="s">
        <v>302</v>
      </c>
      <c r="D34" s="42" t="s">
        <v>162</v>
      </c>
      <c r="E34" s="48" t="s">
        <v>305</v>
      </c>
      <c r="F34" s="32">
        <v>9.0299999999999994</v>
      </c>
      <c r="G34" s="32">
        <v>9.84</v>
      </c>
      <c r="H34" s="69">
        <f t="shared" si="0"/>
        <v>1.0897009966777409</v>
      </c>
      <c r="I34" s="32" t="s">
        <v>208</v>
      </c>
      <c r="J34" s="84" t="s">
        <v>249</v>
      </c>
      <c r="K34" s="33" t="s">
        <v>214</v>
      </c>
      <c r="L34" s="84" t="s">
        <v>249</v>
      </c>
      <c r="M34" s="33" t="s">
        <v>214</v>
      </c>
    </row>
    <row r="35" spans="1:13" ht="15" x14ac:dyDescent="0.25">
      <c r="A35" s="26">
        <v>29</v>
      </c>
      <c r="B35" s="29" t="s">
        <v>161</v>
      </c>
      <c r="C35" s="35" t="s">
        <v>16</v>
      </c>
      <c r="D35" s="42">
        <v>7729314745</v>
      </c>
      <c r="E35" s="41" t="s">
        <v>74</v>
      </c>
      <c r="F35" s="70">
        <v>12.95</v>
      </c>
      <c r="G35" s="70">
        <v>14.11</v>
      </c>
      <c r="H35" s="69">
        <f t="shared" si="0"/>
        <v>1.0895752895752895</v>
      </c>
      <c r="I35" s="26" t="s">
        <v>219</v>
      </c>
      <c r="J35" s="84" t="s">
        <v>220</v>
      </c>
      <c r="K35" s="33" t="s">
        <v>214</v>
      </c>
      <c r="L35" s="84" t="s">
        <v>220</v>
      </c>
      <c r="M35" s="33" t="s">
        <v>214</v>
      </c>
    </row>
    <row r="36" spans="1:13" ht="25.5" x14ac:dyDescent="0.25">
      <c r="A36" s="26">
        <v>30</v>
      </c>
      <c r="B36" s="29" t="s">
        <v>75</v>
      </c>
      <c r="C36" s="66" t="s">
        <v>164</v>
      </c>
      <c r="D36" s="42" t="s">
        <v>165</v>
      </c>
      <c r="E36" s="41" t="s">
        <v>166</v>
      </c>
      <c r="F36" s="32">
        <v>13.51</v>
      </c>
      <c r="G36" s="32">
        <v>14.73</v>
      </c>
      <c r="H36" s="69">
        <f t="shared" si="0"/>
        <v>1.0903034789045152</v>
      </c>
      <c r="I36" s="32" t="s">
        <v>208</v>
      </c>
      <c r="J36" s="84" t="s">
        <v>273</v>
      </c>
      <c r="K36" s="33" t="s">
        <v>214</v>
      </c>
      <c r="L36" s="84" t="s">
        <v>273</v>
      </c>
      <c r="M36" s="33" t="s">
        <v>214</v>
      </c>
    </row>
    <row r="37" spans="1:13" ht="25.5" x14ac:dyDescent="0.25">
      <c r="A37" s="26">
        <v>31</v>
      </c>
      <c r="B37" s="29" t="s">
        <v>75</v>
      </c>
      <c r="C37" s="35" t="s">
        <v>76</v>
      </c>
      <c r="D37" s="42" t="s">
        <v>77</v>
      </c>
      <c r="E37" s="41" t="s">
        <v>78</v>
      </c>
      <c r="F37" s="32">
        <v>10.210000000000001</v>
      </c>
      <c r="G37" s="32">
        <v>11.06</v>
      </c>
      <c r="H37" s="69">
        <f t="shared" si="0"/>
        <v>1.0832517140058766</v>
      </c>
      <c r="I37" s="32" t="s">
        <v>208</v>
      </c>
      <c r="J37" s="84" t="s">
        <v>251</v>
      </c>
      <c r="K37" s="33" t="s">
        <v>214</v>
      </c>
      <c r="L37" s="84" t="s">
        <v>251</v>
      </c>
      <c r="M37" s="33" t="s">
        <v>214</v>
      </c>
    </row>
    <row r="38" spans="1:13" ht="15" x14ac:dyDescent="0.25">
      <c r="A38" s="26">
        <v>32</v>
      </c>
      <c r="B38" s="29" t="s">
        <v>75</v>
      </c>
      <c r="C38" s="35" t="s">
        <v>16</v>
      </c>
      <c r="D38" s="33" t="s">
        <v>24</v>
      </c>
      <c r="E38" s="41" t="s">
        <v>166</v>
      </c>
      <c r="F38" s="70">
        <v>10.38</v>
      </c>
      <c r="G38" s="70">
        <v>11.32</v>
      </c>
      <c r="H38" s="69">
        <f t="shared" si="0"/>
        <v>1.0905587668593448</v>
      </c>
      <c r="I38" s="26" t="s">
        <v>219</v>
      </c>
      <c r="J38" s="84" t="s">
        <v>220</v>
      </c>
      <c r="K38" s="33" t="s">
        <v>214</v>
      </c>
      <c r="L38" s="84" t="s">
        <v>220</v>
      </c>
      <c r="M38" s="33" t="s">
        <v>214</v>
      </c>
    </row>
    <row r="39" spans="1:13" ht="25.5" x14ac:dyDescent="0.25">
      <c r="A39" s="26">
        <v>33</v>
      </c>
      <c r="B39" s="29" t="s">
        <v>167</v>
      </c>
      <c r="C39" s="29" t="s">
        <v>81</v>
      </c>
      <c r="D39" s="42" t="s">
        <v>82</v>
      </c>
      <c r="E39" s="41" t="s">
        <v>83</v>
      </c>
      <c r="F39" s="32">
        <v>13.1</v>
      </c>
      <c r="G39" s="32">
        <v>14.67</v>
      </c>
      <c r="H39" s="69">
        <f t="shared" si="0"/>
        <v>1.1198473282442749</v>
      </c>
      <c r="I39" s="32" t="s">
        <v>208</v>
      </c>
      <c r="J39" s="84" t="s">
        <v>252</v>
      </c>
      <c r="K39" s="33" t="s">
        <v>214</v>
      </c>
      <c r="L39" s="84" t="s">
        <v>252</v>
      </c>
      <c r="M39" s="33" t="s">
        <v>214</v>
      </c>
    </row>
    <row r="40" spans="1:13" ht="15" x14ac:dyDescent="0.25">
      <c r="A40" s="26">
        <v>34</v>
      </c>
      <c r="B40" s="29" t="s">
        <v>167</v>
      </c>
      <c r="C40" s="35" t="s">
        <v>16</v>
      </c>
      <c r="D40" s="33" t="s">
        <v>24</v>
      </c>
      <c r="E40" s="41" t="s">
        <v>84</v>
      </c>
      <c r="F40" s="70">
        <v>7.49</v>
      </c>
      <c r="G40" s="70">
        <v>8.16</v>
      </c>
      <c r="H40" s="69">
        <f t="shared" si="0"/>
        <v>1.089452603471295</v>
      </c>
      <c r="I40" s="26" t="s">
        <v>219</v>
      </c>
      <c r="J40" s="84" t="s">
        <v>220</v>
      </c>
      <c r="K40" s="33" t="s">
        <v>214</v>
      </c>
      <c r="L40" s="84" t="s">
        <v>220</v>
      </c>
      <c r="M40" s="33" t="s">
        <v>214</v>
      </c>
    </row>
    <row r="41" spans="1:13" ht="25.5" x14ac:dyDescent="0.25">
      <c r="A41" s="26">
        <v>35</v>
      </c>
      <c r="B41" s="29" t="s">
        <v>168</v>
      </c>
      <c r="C41" s="29" t="s">
        <v>86</v>
      </c>
      <c r="D41" s="42" t="s">
        <v>87</v>
      </c>
      <c r="E41" s="41" t="s">
        <v>306</v>
      </c>
      <c r="F41" s="32">
        <v>4.7300000000000004</v>
      </c>
      <c r="G41" s="32">
        <v>5.15</v>
      </c>
      <c r="H41" s="69">
        <f t="shared" si="0"/>
        <v>1.0887949260042282</v>
      </c>
      <c r="I41" s="32" t="s">
        <v>208</v>
      </c>
      <c r="J41" s="84" t="s">
        <v>253</v>
      </c>
      <c r="K41" s="33" t="s">
        <v>214</v>
      </c>
      <c r="L41" s="84" t="s">
        <v>253</v>
      </c>
      <c r="M41" s="33" t="s">
        <v>214</v>
      </c>
    </row>
    <row r="42" spans="1:13" ht="38.25" x14ac:dyDescent="0.25">
      <c r="A42" s="26">
        <v>36</v>
      </c>
      <c r="B42" s="29" t="s">
        <v>168</v>
      </c>
      <c r="C42" s="29" t="s">
        <v>88</v>
      </c>
      <c r="D42" s="42" t="s">
        <v>89</v>
      </c>
      <c r="E42" s="41" t="s">
        <v>193</v>
      </c>
      <c r="F42" s="72">
        <v>5.59</v>
      </c>
      <c r="G42" s="32">
        <v>5.95</v>
      </c>
      <c r="H42" s="69">
        <f t="shared" si="0"/>
        <v>1.0644007155635062</v>
      </c>
      <c r="I42" s="32" t="s">
        <v>208</v>
      </c>
      <c r="J42" s="84" t="s">
        <v>230</v>
      </c>
      <c r="K42" s="33" t="s">
        <v>214</v>
      </c>
      <c r="L42" s="84" t="s">
        <v>230</v>
      </c>
      <c r="M42" s="33" t="s">
        <v>214</v>
      </c>
    </row>
    <row r="43" spans="1:13" ht="25.5" x14ac:dyDescent="0.25">
      <c r="A43" s="26">
        <v>37</v>
      </c>
      <c r="B43" s="29" t="s">
        <v>168</v>
      </c>
      <c r="C43" s="35" t="s">
        <v>169</v>
      </c>
      <c r="D43" s="42" t="s">
        <v>170</v>
      </c>
      <c r="E43" s="41" t="s">
        <v>171</v>
      </c>
      <c r="F43" s="74">
        <v>29.05</v>
      </c>
      <c r="G43" s="32">
        <v>32.200000000000003</v>
      </c>
      <c r="H43" s="69">
        <f t="shared" si="0"/>
        <v>1.1084337349397591</v>
      </c>
      <c r="I43" s="26" t="s">
        <v>219</v>
      </c>
      <c r="J43" s="84" t="s">
        <v>228</v>
      </c>
      <c r="K43" s="33" t="s">
        <v>214</v>
      </c>
      <c r="L43" s="86" t="s">
        <v>229</v>
      </c>
      <c r="M43" s="33" t="s">
        <v>214</v>
      </c>
    </row>
    <row r="44" spans="1:13" ht="25.5" x14ac:dyDescent="0.25">
      <c r="A44" s="26">
        <v>38</v>
      </c>
      <c r="B44" s="29" t="s">
        <v>172</v>
      </c>
      <c r="C44" s="29" t="s">
        <v>92</v>
      </c>
      <c r="D44" s="63" t="s">
        <v>93</v>
      </c>
      <c r="E44" s="35" t="s">
        <v>94</v>
      </c>
      <c r="F44" s="32">
        <v>10.64</v>
      </c>
      <c r="G44" s="32">
        <v>11.13</v>
      </c>
      <c r="H44" s="69">
        <f t="shared" si="0"/>
        <v>1.0460526315789473</v>
      </c>
      <c r="I44" s="32" t="s">
        <v>208</v>
      </c>
      <c r="J44" s="84" t="s">
        <v>254</v>
      </c>
      <c r="K44" s="33" t="s">
        <v>214</v>
      </c>
      <c r="L44" s="84" t="s">
        <v>254</v>
      </c>
      <c r="M44" s="33" t="s">
        <v>214</v>
      </c>
    </row>
    <row r="45" spans="1:13" ht="70.5" customHeight="1" x14ac:dyDescent="0.25">
      <c r="A45" s="26">
        <v>39</v>
      </c>
      <c r="B45" s="29" t="s">
        <v>172</v>
      </c>
      <c r="C45" s="29" t="s">
        <v>92</v>
      </c>
      <c r="D45" s="63" t="s">
        <v>174</v>
      </c>
      <c r="E45" s="41" t="s">
        <v>95</v>
      </c>
      <c r="F45" s="32">
        <v>12.85</v>
      </c>
      <c r="G45" s="32">
        <v>13.44</v>
      </c>
      <c r="H45" s="69">
        <f t="shared" si="0"/>
        <v>1.0459143968871596</v>
      </c>
      <c r="I45" s="32" t="s">
        <v>208</v>
      </c>
      <c r="J45" s="84" t="s">
        <v>254</v>
      </c>
      <c r="K45" s="33" t="s">
        <v>214</v>
      </c>
      <c r="L45" s="84" t="s">
        <v>254</v>
      </c>
      <c r="M45" s="33" t="s">
        <v>214</v>
      </c>
    </row>
    <row r="46" spans="1:13" ht="70.5" customHeight="1" x14ac:dyDescent="0.25">
      <c r="A46" s="26">
        <v>40</v>
      </c>
      <c r="B46" s="29" t="s">
        <v>172</v>
      </c>
      <c r="C46" s="29" t="s">
        <v>92</v>
      </c>
      <c r="D46" s="63" t="s">
        <v>174</v>
      </c>
      <c r="E46" s="41" t="s">
        <v>173</v>
      </c>
      <c r="F46" s="32">
        <v>9.68</v>
      </c>
      <c r="G46" s="32">
        <v>10.130000000000001</v>
      </c>
      <c r="H46" s="69">
        <f t="shared" si="0"/>
        <v>1.0464876033057853</v>
      </c>
      <c r="I46" s="32" t="s">
        <v>208</v>
      </c>
      <c r="J46" s="84" t="s">
        <v>254</v>
      </c>
      <c r="K46" s="33" t="s">
        <v>214</v>
      </c>
      <c r="L46" s="84" t="s">
        <v>254</v>
      </c>
      <c r="M46" s="33" t="s">
        <v>214</v>
      </c>
    </row>
    <row r="47" spans="1:13" ht="18" customHeight="1" x14ac:dyDescent="0.25">
      <c r="A47" s="26">
        <v>41</v>
      </c>
      <c r="B47" s="67" t="s">
        <v>175</v>
      </c>
      <c r="C47" s="67" t="s">
        <v>99</v>
      </c>
      <c r="D47" s="67" t="s">
        <v>100</v>
      </c>
      <c r="E47" s="35" t="s">
        <v>176</v>
      </c>
      <c r="F47" s="32">
        <v>5.79</v>
      </c>
      <c r="G47" s="32">
        <v>6.31</v>
      </c>
      <c r="H47" s="69">
        <f t="shared" si="0"/>
        <v>1.0898100172711571</v>
      </c>
      <c r="I47" s="32" t="s">
        <v>208</v>
      </c>
      <c r="J47" s="84" t="s">
        <v>255</v>
      </c>
      <c r="K47" s="33" t="s">
        <v>214</v>
      </c>
      <c r="L47" s="84" t="s">
        <v>255</v>
      </c>
      <c r="M47" s="33" t="s">
        <v>214</v>
      </c>
    </row>
    <row r="48" spans="1:13" ht="18" customHeight="1" x14ac:dyDescent="0.25">
      <c r="A48" s="26">
        <v>42</v>
      </c>
      <c r="B48" s="67" t="s">
        <v>175</v>
      </c>
      <c r="C48" s="67" t="s">
        <v>99</v>
      </c>
      <c r="D48" s="67" t="s">
        <v>100</v>
      </c>
      <c r="E48" s="35" t="s">
        <v>195</v>
      </c>
      <c r="F48" s="32">
        <v>5.79</v>
      </c>
      <c r="G48" s="32">
        <v>6.31</v>
      </c>
      <c r="H48" s="69">
        <f t="shared" si="0"/>
        <v>1.0898100172711571</v>
      </c>
      <c r="I48" s="32" t="s">
        <v>208</v>
      </c>
      <c r="J48" s="84" t="s">
        <v>255</v>
      </c>
      <c r="K48" s="33" t="s">
        <v>214</v>
      </c>
      <c r="L48" s="84" t="s">
        <v>255</v>
      </c>
      <c r="M48" s="33" t="s">
        <v>214</v>
      </c>
    </row>
    <row r="49" spans="1:13" ht="18" customHeight="1" x14ac:dyDescent="0.25">
      <c r="A49" s="26">
        <v>43</v>
      </c>
      <c r="B49" s="29" t="s">
        <v>175</v>
      </c>
      <c r="C49" s="35" t="s">
        <v>16</v>
      </c>
      <c r="D49" s="33" t="s">
        <v>24</v>
      </c>
      <c r="E49" s="41" t="s">
        <v>104</v>
      </c>
      <c r="F49" s="70">
        <v>6.46</v>
      </c>
      <c r="G49" s="70">
        <v>7.03</v>
      </c>
      <c r="H49" s="69">
        <f t="shared" si="0"/>
        <v>1.0882352941176472</v>
      </c>
      <c r="I49" s="26" t="s">
        <v>219</v>
      </c>
      <c r="J49" s="84" t="s">
        <v>220</v>
      </c>
      <c r="K49" s="33" t="s">
        <v>214</v>
      </c>
      <c r="L49" s="84" t="s">
        <v>220</v>
      </c>
      <c r="M49" s="33" t="s">
        <v>214</v>
      </c>
    </row>
    <row r="50" spans="1:13" ht="18" customHeight="1" x14ac:dyDescent="0.25">
      <c r="A50" s="26">
        <v>44</v>
      </c>
      <c r="B50" s="35" t="s">
        <v>177</v>
      </c>
      <c r="C50" s="29" t="s">
        <v>153</v>
      </c>
      <c r="D50" s="33" t="s">
        <v>182</v>
      </c>
      <c r="E50" s="41" t="s">
        <v>106</v>
      </c>
      <c r="F50" s="72">
        <v>38.44</v>
      </c>
      <c r="G50" s="72">
        <v>40.74</v>
      </c>
      <c r="H50" s="69">
        <f t="shared" si="0"/>
        <v>1.0598335067637878</v>
      </c>
      <c r="I50" s="26" t="s">
        <v>219</v>
      </c>
      <c r="J50" s="84" t="s">
        <v>272</v>
      </c>
      <c r="K50" s="33" t="s">
        <v>214</v>
      </c>
      <c r="L50" s="84" t="s">
        <v>272</v>
      </c>
      <c r="M50" s="33" t="s">
        <v>214</v>
      </c>
    </row>
    <row r="51" spans="1:13" ht="213" customHeight="1" x14ac:dyDescent="0.25">
      <c r="A51" s="26">
        <v>45</v>
      </c>
      <c r="B51" s="35" t="s">
        <v>178</v>
      </c>
      <c r="C51" s="41" t="s">
        <v>33</v>
      </c>
      <c r="D51" s="46">
        <v>3903009923</v>
      </c>
      <c r="E51" s="41" t="s">
        <v>179</v>
      </c>
      <c r="F51" s="32">
        <v>12.25</v>
      </c>
      <c r="G51" s="32">
        <v>13.8</v>
      </c>
      <c r="H51" s="69">
        <f t="shared" si="0"/>
        <v>1.1265306122448979</v>
      </c>
      <c r="I51" s="26" t="s">
        <v>219</v>
      </c>
      <c r="J51" s="84" t="s">
        <v>258</v>
      </c>
      <c r="K51" s="33" t="s">
        <v>223</v>
      </c>
      <c r="L51" s="86" t="s">
        <v>259</v>
      </c>
      <c r="M51" s="33" t="s">
        <v>223</v>
      </c>
    </row>
    <row r="52" spans="1:13" ht="25.5" x14ac:dyDescent="0.25">
      <c r="A52" s="26">
        <v>46</v>
      </c>
      <c r="B52" s="29" t="s">
        <v>180</v>
      </c>
      <c r="C52" s="35" t="s">
        <v>111</v>
      </c>
      <c r="D52" s="33" t="s">
        <v>112</v>
      </c>
      <c r="E52" s="41" t="s">
        <v>181</v>
      </c>
      <c r="F52" s="74">
        <v>17.940000000000001</v>
      </c>
      <c r="G52" s="32">
        <v>19.55</v>
      </c>
      <c r="H52" s="69">
        <f t="shared" si="0"/>
        <v>1.0897435897435896</v>
      </c>
      <c r="I52" s="32" t="s">
        <v>208</v>
      </c>
      <c r="J52" s="84" t="s">
        <v>261</v>
      </c>
      <c r="K52" s="33" t="s">
        <v>214</v>
      </c>
      <c r="L52" s="84" t="s">
        <v>261</v>
      </c>
      <c r="M52" s="33" t="s">
        <v>214</v>
      </c>
    </row>
    <row r="53" spans="1:13" ht="38.25" x14ac:dyDescent="0.25">
      <c r="A53" s="26">
        <v>47</v>
      </c>
      <c r="B53" s="29" t="s">
        <v>180</v>
      </c>
      <c r="C53" s="29" t="s">
        <v>280</v>
      </c>
      <c r="D53" s="33" t="s">
        <v>113</v>
      </c>
      <c r="E53" s="41" t="s">
        <v>278</v>
      </c>
      <c r="F53" s="32">
        <v>9.8800000000000008</v>
      </c>
      <c r="G53" s="32">
        <v>10.76</v>
      </c>
      <c r="H53" s="69">
        <f t="shared" si="0"/>
        <v>1.0890688259109311</v>
      </c>
      <c r="I53" s="32" t="s">
        <v>208</v>
      </c>
      <c r="J53" s="84" t="s">
        <v>261</v>
      </c>
      <c r="K53" s="33" t="s">
        <v>214</v>
      </c>
      <c r="L53" s="84" t="s">
        <v>261</v>
      </c>
      <c r="M53" s="33" t="s">
        <v>214</v>
      </c>
    </row>
    <row r="54" spans="1:13" ht="18" customHeight="1" x14ac:dyDescent="0.25">
      <c r="A54" s="26">
        <v>48</v>
      </c>
      <c r="B54" s="29" t="s">
        <v>115</v>
      </c>
      <c r="C54" s="29" t="s">
        <v>153</v>
      </c>
      <c r="D54" s="33" t="s">
        <v>182</v>
      </c>
      <c r="E54" s="35" t="s">
        <v>183</v>
      </c>
      <c r="F54" s="70">
        <v>39.159999999999997</v>
      </c>
      <c r="G54" s="32">
        <v>41.51</v>
      </c>
      <c r="H54" s="69">
        <f t="shared" si="0"/>
        <v>1.0600102145045966</v>
      </c>
      <c r="I54" s="26" t="s">
        <v>219</v>
      </c>
      <c r="J54" s="84" t="s">
        <v>272</v>
      </c>
      <c r="K54" s="33" t="s">
        <v>214</v>
      </c>
      <c r="L54" s="84" t="s">
        <v>272</v>
      </c>
      <c r="M54" s="33" t="s">
        <v>214</v>
      </c>
    </row>
    <row r="55" spans="1:13" ht="25.5" customHeight="1" x14ac:dyDescent="0.25">
      <c r="A55" s="26">
        <v>49</v>
      </c>
      <c r="B55" s="29" t="s">
        <v>115</v>
      </c>
      <c r="C55" s="41" t="s">
        <v>33</v>
      </c>
      <c r="D55" s="46">
        <v>3903009923</v>
      </c>
      <c r="E55" s="41" t="s">
        <v>117</v>
      </c>
      <c r="F55" s="32">
        <v>19.73</v>
      </c>
      <c r="G55" s="32">
        <v>21.47</v>
      </c>
      <c r="H55" s="69">
        <f t="shared" si="0"/>
        <v>1.0881905727318804</v>
      </c>
      <c r="I55" s="26" t="s">
        <v>219</v>
      </c>
      <c r="J55" s="84" t="s">
        <v>262</v>
      </c>
      <c r="K55" s="33" t="s">
        <v>223</v>
      </c>
      <c r="L55" s="86" t="s">
        <v>263</v>
      </c>
      <c r="M55" s="33" t="s">
        <v>223</v>
      </c>
    </row>
    <row r="56" spans="1:13" ht="18.75" customHeight="1" x14ac:dyDescent="0.25">
      <c r="A56" s="26">
        <v>50</v>
      </c>
      <c r="B56" s="29" t="s">
        <v>115</v>
      </c>
      <c r="C56" s="35" t="s">
        <v>16</v>
      </c>
      <c r="D56" s="33" t="s">
        <v>24</v>
      </c>
      <c r="E56" s="41" t="s">
        <v>117</v>
      </c>
      <c r="F56" s="70">
        <v>14.95</v>
      </c>
      <c r="G56" s="70">
        <v>16.3</v>
      </c>
      <c r="H56" s="69">
        <f t="shared" si="0"/>
        <v>1.0903010033444818</v>
      </c>
      <c r="I56" s="26" t="s">
        <v>219</v>
      </c>
      <c r="J56" s="84" t="s">
        <v>220</v>
      </c>
      <c r="K56" s="33" t="s">
        <v>214</v>
      </c>
      <c r="L56" s="84" t="s">
        <v>220</v>
      </c>
      <c r="M56" s="33" t="s">
        <v>214</v>
      </c>
    </row>
    <row r="57" spans="1:13" ht="38.25" x14ac:dyDescent="0.25">
      <c r="A57" s="26">
        <v>51</v>
      </c>
      <c r="B57" s="29" t="s">
        <v>184</v>
      </c>
      <c r="C57" s="29" t="s">
        <v>281</v>
      </c>
      <c r="D57" s="42" t="s">
        <v>121</v>
      </c>
      <c r="E57" s="41" t="s">
        <v>122</v>
      </c>
      <c r="F57" s="72">
        <v>18.329999999999998</v>
      </c>
      <c r="G57" s="32" t="s">
        <v>277</v>
      </c>
      <c r="H57" s="69" t="s">
        <v>277</v>
      </c>
      <c r="I57" s="32" t="s">
        <v>208</v>
      </c>
      <c r="J57" s="85" t="s">
        <v>277</v>
      </c>
      <c r="K57" s="85" t="s">
        <v>277</v>
      </c>
      <c r="L57" s="85" t="s">
        <v>277</v>
      </c>
      <c r="M57" s="85" t="s">
        <v>277</v>
      </c>
    </row>
    <row r="58" spans="1:13" ht="25.5" x14ac:dyDescent="0.25">
      <c r="A58" s="26">
        <v>52</v>
      </c>
      <c r="B58" s="29" t="s">
        <v>184</v>
      </c>
      <c r="C58" s="29" t="s">
        <v>279</v>
      </c>
      <c r="D58" s="42" t="s">
        <v>120</v>
      </c>
      <c r="E58" s="41" t="s">
        <v>266</v>
      </c>
      <c r="F58" s="70">
        <v>24.5</v>
      </c>
      <c r="G58" s="32">
        <v>27.88</v>
      </c>
      <c r="H58" s="69">
        <f t="shared" si="0"/>
        <v>1.1379591836734693</v>
      </c>
      <c r="I58" s="32" t="s">
        <v>208</v>
      </c>
      <c r="J58" s="84" t="s">
        <v>265</v>
      </c>
      <c r="K58" s="33" t="s">
        <v>214</v>
      </c>
      <c r="L58" s="84" t="s">
        <v>265</v>
      </c>
      <c r="M58" s="33" t="s">
        <v>214</v>
      </c>
    </row>
    <row r="59" spans="1:13" ht="14.45" customHeight="1" x14ac:dyDescent="0.25">
      <c r="A59" s="26">
        <v>53</v>
      </c>
      <c r="B59" s="35" t="s">
        <v>184</v>
      </c>
      <c r="C59" s="35" t="s">
        <v>16</v>
      </c>
      <c r="D59" s="33" t="s">
        <v>24</v>
      </c>
      <c r="E59" s="41" t="s">
        <v>185</v>
      </c>
      <c r="F59" s="70">
        <v>23.53</v>
      </c>
      <c r="G59" s="70">
        <v>25.64</v>
      </c>
      <c r="H59" s="69">
        <f t="shared" si="0"/>
        <v>1.0896727581810455</v>
      </c>
      <c r="I59" s="26" t="s">
        <v>219</v>
      </c>
      <c r="J59" s="84" t="s">
        <v>220</v>
      </c>
      <c r="K59" s="33" t="s">
        <v>214</v>
      </c>
      <c r="L59" s="84" t="s">
        <v>220</v>
      </c>
      <c r="M59" s="33" t="s">
        <v>214</v>
      </c>
    </row>
    <row r="60" spans="1:13" ht="25.5" x14ac:dyDescent="0.25">
      <c r="A60" s="26">
        <v>54</v>
      </c>
      <c r="B60" s="29" t="s">
        <v>186</v>
      </c>
      <c r="C60" s="29" t="s">
        <v>127</v>
      </c>
      <c r="D60" s="42" t="s">
        <v>128</v>
      </c>
      <c r="E60" s="41" t="s">
        <v>289</v>
      </c>
      <c r="F60" s="70">
        <v>22.5</v>
      </c>
      <c r="G60" s="32">
        <v>25.2</v>
      </c>
      <c r="H60" s="69">
        <f t="shared" si="0"/>
        <v>1.1199999999999999</v>
      </c>
      <c r="I60" s="32" t="s">
        <v>208</v>
      </c>
      <c r="J60" s="84" t="s">
        <v>268</v>
      </c>
      <c r="K60" s="33" t="s">
        <v>214</v>
      </c>
      <c r="L60" s="84" t="s">
        <v>268</v>
      </c>
      <c r="M60" s="33" t="s">
        <v>214</v>
      </c>
    </row>
    <row r="61" spans="1:13" ht="24" customHeight="1" x14ac:dyDescent="0.25">
      <c r="A61" s="26">
        <v>55</v>
      </c>
      <c r="B61" s="29" t="s">
        <v>186</v>
      </c>
      <c r="C61" s="29" t="s">
        <v>125</v>
      </c>
      <c r="D61" s="42" t="s">
        <v>126</v>
      </c>
      <c r="E61" s="41" t="s">
        <v>294</v>
      </c>
      <c r="F61" s="32">
        <v>10.64</v>
      </c>
      <c r="G61" s="32">
        <v>11.57</v>
      </c>
      <c r="H61" s="69">
        <f t="shared" si="0"/>
        <v>1.0874060150375939</v>
      </c>
      <c r="I61" s="32" t="s">
        <v>208</v>
      </c>
      <c r="J61" s="84" t="s">
        <v>267</v>
      </c>
      <c r="K61" s="33" t="s">
        <v>214</v>
      </c>
      <c r="L61" s="84" t="s">
        <v>267</v>
      </c>
      <c r="M61" s="33" t="s">
        <v>214</v>
      </c>
    </row>
    <row r="62" spans="1:13" ht="21.75" customHeight="1" x14ac:dyDescent="0.25">
      <c r="A62" s="26">
        <v>56</v>
      </c>
      <c r="B62" s="35" t="s">
        <v>187</v>
      </c>
      <c r="C62" s="35" t="s">
        <v>130</v>
      </c>
      <c r="D62" s="42" t="s">
        <v>131</v>
      </c>
      <c r="E62" s="41" t="s">
        <v>132</v>
      </c>
      <c r="F62" s="32">
        <v>34.56</v>
      </c>
      <c r="G62" s="32">
        <v>37.67</v>
      </c>
      <c r="H62" s="69">
        <f t="shared" si="0"/>
        <v>1.0899884259259258</v>
      </c>
      <c r="I62" s="26"/>
      <c r="J62" s="84" t="s">
        <v>227</v>
      </c>
      <c r="K62" s="33" t="s">
        <v>214</v>
      </c>
      <c r="L62" s="84" t="s">
        <v>227</v>
      </c>
      <c r="M62" s="33" t="s">
        <v>214</v>
      </c>
    </row>
    <row r="63" spans="1:13" ht="121.9" customHeight="1" x14ac:dyDescent="0.25">
      <c r="A63" s="26">
        <v>57</v>
      </c>
      <c r="B63" s="29" t="s">
        <v>188</v>
      </c>
      <c r="C63" s="29" t="s">
        <v>189</v>
      </c>
      <c r="D63" s="63" t="s">
        <v>190</v>
      </c>
      <c r="E63" s="41" t="s">
        <v>194</v>
      </c>
      <c r="F63" s="74">
        <v>7.13</v>
      </c>
      <c r="G63" s="32">
        <v>8.0500000000000007</v>
      </c>
      <c r="H63" s="69">
        <f t="shared" si="0"/>
        <v>1.1290322580645162</v>
      </c>
      <c r="I63" s="32" t="s">
        <v>208</v>
      </c>
      <c r="J63" s="84" t="s">
        <v>274</v>
      </c>
      <c r="K63" s="33" t="s">
        <v>214</v>
      </c>
      <c r="L63" s="84" t="s">
        <v>274</v>
      </c>
      <c r="M63" s="33" t="s">
        <v>214</v>
      </c>
    </row>
    <row r="64" spans="1:13" ht="25.5" x14ac:dyDescent="0.25">
      <c r="A64" s="26">
        <v>58</v>
      </c>
      <c r="B64" s="29" t="s">
        <v>188</v>
      </c>
      <c r="C64" s="29" t="s">
        <v>189</v>
      </c>
      <c r="D64" s="63" t="s">
        <v>190</v>
      </c>
      <c r="E64" s="35" t="s">
        <v>191</v>
      </c>
      <c r="F64" s="74">
        <v>20.23</v>
      </c>
      <c r="G64" s="32">
        <v>22.85</v>
      </c>
      <c r="H64" s="69">
        <f t="shared" si="0"/>
        <v>1.129510627780524</v>
      </c>
      <c r="I64" s="32" t="s">
        <v>208</v>
      </c>
      <c r="J64" s="84" t="s">
        <v>274</v>
      </c>
      <c r="K64" s="33" t="s">
        <v>214</v>
      </c>
      <c r="L64" s="84" t="s">
        <v>274</v>
      </c>
      <c r="M64" s="33" t="s">
        <v>214</v>
      </c>
    </row>
    <row r="65" spans="1:133" ht="18" customHeight="1" x14ac:dyDescent="0.25">
      <c r="A65" s="26">
        <v>59</v>
      </c>
      <c r="B65" s="35" t="s">
        <v>192</v>
      </c>
      <c r="C65" s="41" t="s">
        <v>33</v>
      </c>
      <c r="D65" s="46">
        <v>3903009923</v>
      </c>
      <c r="E65" s="41" t="s">
        <v>137</v>
      </c>
      <c r="F65" s="32">
        <v>7.36</v>
      </c>
      <c r="G65" s="32">
        <v>7.86</v>
      </c>
      <c r="H65" s="69">
        <f t="shared" si="0"/>
        <v>1.0679347826086956</v>
      </c>
      <c r="I65" s="26" t="s">
        <v>219</v>
      </c>
      <c r="J65" s="84" t="s">
        <v>270</v>
      </c>
      <c r="K65" s="33" t="s">
        <v>223</v>
      </c>
      <c r="L65" s="86" t="s">
        <v>271</v>
      </c>
      <c r="M65" s="33" t="s">
        <v>223</v>
      </c>
    </row>
    <row r="66" spans="1:133" ht="15" customHeight="1" x14ac:dyDescent="0.25">
      <c r="B66" s="5"/>
      <c r="C66" s="5"/>
      <c r="D66" s="15"/>
      <c r="E66" s="5"/>
      <c r="F66" s="96"/>
      <c r="G66" s="15"/>
      <c r="H66" s="15"/>
      <c r="I66" s="15"/>
      <c r="J66" s="15"/>
      <c r="K66" s="15"/>
      <c r="M66" s="15"/>
    </row>
    <row r="67" spans="1:133" s="4" customFormat="1" ht="12" customHeight="1" x14ac:dyDescent="0.25">
      <c r="B67" s="6"/>
      <c r="C67" s="106" t="str">
        <f>C41</f>
        <v>МУП ЖКХ "Новоколхозное"</v>
      </c>
      <c r="D67" s="101"/>
      <c r="E67" s="100"/>
      <c r="F67" s="103" t="s">
        <v>296</v>
      </c>
      <c r="G67" s="102">
        <f>MIN(G7:G65)</f>
        <v>5.15</v>
      </c>
      <c r="H67" s="105">
        <f>H41</f>
        <v>1.0887949260042282</v>
      </c>
      <c r="I67" s="15"/>
      <c r="J67" s="15"/>
      <c r="K67" s="15"/>
      <c r="L67" s="97"/>
      <c r="M67" s="15"/>
      <c r="N67" s="3"/>
      <c r="O67" s="3"/>
      <c r="P67" s="3"/>
      <c r="Q67" s="3"/>
      <c r="R67" s="3"/>
      <c r="S67" s="3"/>
      <c r="T67" s="3"/>
      <c r="U67" s="3"/>
      <c r="V67" s="3"/>
      <c r="W67" s="3"/>
      <c r="X67" s="3"/>
      <c r="Y67" s="3"/>
      <c r="Z67" s="3"/>
      <c r="AA67" s="3"/>
      <c r="AB67" s="3"/>
      <c r="AC67" s="3"/>
      <c r="EA67" s="1"/>
      <c r="EB67" s="1"/>
      <c r="EC67" s="1"/>
    </row>
    <row r="68" spans="1:133" s="4" customFormat="1" ht="12" customHeight="1" x14ac:dyDescent="0.25">
      <c r="B68" s="6"/>
      <c r="C68" s="106" t="str">
        <f>C54</f>
        <v>АО "ОКОС"</v>
      </c>
      <c r="D68" s="101"/>
      <c r="E68" s="100"/>
      <c r="F68" s="103" t="s">
        <v>297</v>
      </c>
      <c r="G68" s="102">
        <f>MAX(G7:G65)</f>
        <v>41.51</v>
      </c>
      <c r="H68" s="105">
        <f>H54</f>
        <v>1.0600102145045966</v>
      </c>
      <c r="I68" s="15"/>
      <c r="J68" s="15"/>
      <c r="K68" s="15"/>
      <c r="L68" s="97"/>
      <c r="M68" s="15"/>
      <c r="EA68" s="1"/>
      <c r="EB68" s="1"/>
      <c r="EC68" s="1"/>
    </row>
    <row r="69" spans="1:133" s="4" customFormat="1" ht="22.5" customHeight="1" x14ac:dyDescent="0.25">
      <c r="B69" s="6"/>
      <c r="C69" s="6"/>
      <c r="D69" s="15"/>
      <c r="E69" s="6"/>
      <c r="F69" s="96"/>
      <c r="G69" s="15"/>
      <c r="H69" s="15"/>
      <c r="I69" s="15"/>
      <c r="J69" s="15"/>
      <c r="K69" s="15"/>
      <c r="L69" s="97"/>
      <c r="M69" s="15"/>
      <c r="EA69" s="1"/>
      <c r="EB69" s="1"/>
      <c r="EC69" s="1"/>
    </row>
    <row r="70" spans="1:133" s="4" customFormat="1" ht="12" customHeight="1" x14ac:dyDescent="0.25">
      <c r="B70" s="5"/>
      <c r="C70" s="5"/>
      <c r="D70" s="15"/>
      <c r="E70" s="5"/>
      <c r="F70" s="96"/>
      <c r="G70" s="15"/>
      <c r="H70" s="15"/>
      <c r="I70" s="15"/>
      <c r="J70" s="15"/>
      <c r="K70" s="15"/>
      <c r="L70" s="97"/>
      <c r="M70" s="15"/>
      <c r="EA70" s="1"/>
      <c r="EB70" s="1"/>
      <c r="EC70" s="1"/>
    </row>
    <row r="71" spans="1:133" s="4" customFormat="1" ht="25.5" customHeight="1" x14ac:dyDescent="0.25">
      <c r="B71" s="5"/>
      <c r="C71" s="5"/>
      <c r="D71" s="15"/>
      <c r="E71" s="5"/>
      <c r="F71" s="96"/>
      <c r="G71" s="15"/>
      <c r="H71" s="15"/>
      <c r="I71" s="15"/>
      <c r="J71" s="15"/>
      <c r="K71" s="15"/>
      <c r="L71" s="97"/>
      <c r="M71" s="15"/>
      <c r="N71" s="3"/>
      <c r="O71" s="3"/>
      <c r="P71" s="3"/>
      <c r="Q71" s="3"/>
      <c r="R71" s="3"/>
      <c r="S71" s="3"/>
      <c r="T71" s="3"/>
      <c r="U71" s="3"/>
      <c r="V71" s="3"/>
      <c r="W71" s="3"/>
      <c r="X71" s="3"/>
      <c r="Y71" s="3"/>
      <c r="Z71" s="3"/>
      <c r="AA71" s="3"/>
      <c r="AB71" s="3"/>
      <c r="AC71" s="3"/>
      <c r="EA71" s="1"/>
      <c r="EB71" s="1"/>
      <c r="EC71" s="1"/>
    </row>
    <row r="72" spans="1:133" s="4" customFormat="1" ht="30.75" customHeight="1" x14ac:dyDescent="0.25">
      <c r="B72" s="6"/>
      <c r="C72" s="6"/>
      <c r="D72" s="15"/>
      <c r="E72" s="6"/>
      <c r="F72" s="96"/>
      <c r="G72" s="15"/>
      <c r="H72" s="15"/>
      <c r="I72" s="15"/>
      <c r="J72" s="15"/>
      <c r="K72" s="15"/>
      <c r="L72" s="97"/>
      <c r="M72" s="15"/>
      <c r="EA72" s="1"/>
      <c r="EB72" s="1"/>
      <c r="EC72" s="1"/>
    </row>
    <row r="73" spans="1:133" s="4" customFormat="1" ht="18.600000000000001" customHeight="1" x14ac:dyDescent="0.25">
      <c r="B73" s="5"/>
      <c r="C73" s="5"/>
      <c r="D73" s="15"/>
      <c r="E73" s="5"/>
      <c r="F73" s="96"/>
      <c r="G73" s="15"/>
      <c r="H73" s="15"/>
      <c r="I73" s="15"/>
      <c r="J73" s="15"/>
      <c r="K73" s="15"/>
      <c r="L73" s="97"/>
      <c r="M73" s="15"/>
      <c r="N73" s="3"/>
      <c r="O73" s="3"/>
      <c r="P73" s="3"/>
      <c r="Q73" s="3"/>
      <c r="R73" s="3"/>
      <c r="S73" s="3"/>
      <c r="T73" s="3"/>
      <c r="U73" s="3"/>
      <c r="V73" s="3"/>
      <c r="W73" s="3"/>
      <c r="X73" s="3"/>
      <c r="Y73" s="3"/>
      <c r="Z73" s="3"/>
      <c r="AA73" s="3"/>
      <c r="AB73" s="3"/>
      <c r="AC73" s="3"/>
      <c r="EA73" s="1"/>
      <c r="EB73" s="1"/>
      <c r="EC73" s="1"/>
    </row>
    <row r="74" spans="1:133" s="4" customFormat="1" ht="12" customHeight="1" x14ac:dyDescent="0.25">
      <c r="B74" s="5"/>
      <c r="C74" s="5"/>
      <c r="D74" s="15"/>
      <c r="E74" s="5"/>
      <c r="F74" s="96"/>
      <c r="G74" s="15"/>
      <c r="H74" s="15"/>
      <c r="I74" s="15"/>
      <c r="J74" s="15"/>
      <c r="K74" s="15"/>
      <c r="L74" s="97"/>
      <c r="M74" s="15"/>
      <c r="N74" s="3"/>
      <c r="O74" s="3"/>
      <c r="P74" s="3"/>
      <c r="Q74" s="3"/>
      <c r="R74" s="3"/>
      <c r="S74" s="3"/>
      <c r="T74" s="3"/>
      <c r="U74" s="3"/>
      <c r="V74" s="3"/>
      <c r="W74" s="3"/>
      <c r="X74" s="3"/>
      <c r="Y74" s="3"/>
      <c r="Z74" s="3"/>
      <c r="AA74" s="3"/>
      <c r="AB74" s="3"/>
      <c r="AC74" s="3"/>
      <c r="EA74" s="1"/>
      <c r="EB74" s="1"/>
      <c r="EC74" s="1"/>
    </row>
    <row r="75" spans="1:133" s="4" customFormat="1" ht="12" customHeight="1" x14ac:dyDescent="0.25">
      <c r="B75" s="6"/>
      <c r="C75" s="6"/>
      <c r="D75" s="15"/>
      <c r="E75" s="6"/>
      <c r="F75" s="96"/>
      <c r="G75" s="15"/>
      <c r="H75" s="15"/>
      <c r="I75" s="15"/>
      <c r="J75" s="15"/>
      <c r="K75" s="15"/>
      <c r="L75" s="97"/>
      <c r="M75" s="15"/>
      <c r="N75" s="3"/>
      <c r="O75" s="3"/>
      <c r="P75" s="3"/>
      <c r="Q75" s="3"/>
      <c r="R75" s="3"/>
      <c r="S75" s="3"/>
      <c r="T75" s="3"/>
      <c r="U75" s="3"/>
      <c r="V75" s="3"/>
      <c r="W75" s="3"/>
      <c r="X75" s="3"/>
      <c r="Y75" s="3"/>
      <c r="Z75" s="3"/>
      <c r="AA75" s="3"/>
      <c r="AB75" s="3"/>
      <c r="AC75" s="3"/>
      <c r="EA75" s="1"/>
      <c r="EB75" s="1"/>
      <c r="EC75" s="1"/>
    </row>
    <row r="76" spans="1:133" s="4" customFormat="1" ht="12" customHeight="1" x14ac:dyDescent="0.25">
      <c r="B76" s="6"/>
      <c r="C76" s="6"/>
      <c r="D76" s="15"/>
      <c r="E76" s="6"/>
      <c r="F76" s="96"/>
      <c r="G76" s="15"/>
      <c r="H76" s="15"/>
      <c r="I76" s="15"/>
      <c r="J76" s="15"/>
      <c r="K76" s="15"/>
      <c r="L76" s="97"/>
      <c r="M76" s="15"/>
      <c r="N76" s="3"/>
      <c r="O76" s="3"/>
      <c r="P76" s="3"/>
      <c r="Q76" s="3"/>
      <c r="R76" s="3"/>
      <c r="S76" s="3"/>
      <c r="T76" s="3"/>
      <c r="U76" s="3"/>
      <c r="V76" s="3"/>
      <c r="W76" s="3"/>
      <c r="X76" s="3"/>
      <c r="Y76" s="3"/>
      <c r="Z76" s="3"/>
      <c r="AA76" s="3"/>
      <c r="AB76" s="3"/>
      <c r="AC76" s="3"/>
      <c r="EA76" s="1"/>
      <c r="EB76" s="1"/>
      <c r="EC76" s="1"/>
    </row>
    <row r="77" spans="1:133" s="4" customFormat="1" ht="12" customHeight="1" x14ac:dyDescent="0.25">
      <c r="B77" s="6"/>
      <c r="C77" s="6"/>
      <c r="D77" s="15"/>
      <c r="E77" s="6"/>
      <c r="F77" s="96"/>
      <c r="G77" s="15"/>
      <c r="H77" s="15"/>
      <c r="I77" s="15"/>
      <c r="J77" s="15"/>
      <c r="K77" s="15"/>
      <c r="L77" s="97"/>
      <c r="M77" s="15"/>
      <c r="N77" s="3"/>
      <c r="O77" s="3"/>
      <c r="P77" s="3"/>
      <c r="Q77" s="3"/>
      <c r="R77" s="3"/>
      <c r="S77" s="3"/>
      <c r="T77" s="3"/>
      <c r="U77" s="3"/>
      <c r="V77" s="3"/>
      <c r="W77" s="3"/>
      <c r="X77" s="3"/>
      <c r="Y77" s="3"/>
      <c r="Z77" s="3"/>
      <c r="AA77" s="3"/>
      <c r="AB77" s="3"/>
      <c r="AC77" s="3"/>
      <c r="EA77" s="1"/>
      <c r="EB77" s="1"/>
      <c r="EC77" s="1"/>
    </row>
    <row r="78" spans="1:133" s="4" customFormat="1" ht="12" customHeight="1" x14ac:dyDescent="0.25">
      <c r="B78" s="5"/>
      <c r="C78" s="5"/>
      <c r="D78" s="15"/>
      <c r="E78" s="5"/>
      <c r="F78" s="96"/>
      <c r="G78" s="15"/>
      <c r="H78" s="15"/>
      <c r="I78" s="15"/>
      <c r="J78" s="15"/>
      <c r="K78" s="15"/>
      <c r="L78" s="97"/>
      <c r="M78" s="15"/>
      <c r="EA78" s="1"/>
      <c r="EB78" s="1"/>
      <c r="EC78" s="1"/>
    </row>
    <row r="79" spans="1:133" s="4" customFormat="1" ht="12" customHeight="1" x14ac:dyDescent="0.25">
      <c r="B79" s="5"/>
      <c r="C79" s="5"/>
      <c r="D79" s="15"/>
      <c r="E79" s="5"/>
      <c r="F79" s="96"/>
      <c r="G79" s="15"/>
      <c r="H79" s="15"/>
      <c r="I79" s="15"/>
      <c r="J79" s="15"/>
      <c r="K79" s="15"/>
      <c r="L79" s="97"/>
      <c r="M79" s="15"/>
      <c r="EA79" s="1"/>
      <c r="EB79" s="1"/>
      <c r="EC79" s="1"/>
    </row>
    <row r="80" spans="1:133" s="4" customFormat="1" ht="12" customHeight="1" x14ac:dyDescent="0.25">
      <c r="B80" s="6"/>
      <c r="C80" s="6"/>
      <c r="D80" s="15"/>
      <c r="E80" s="6"/>
      <c r="F80" s="96"/>
      <c r="G80" s="15"/>
      <c r="H80" s="15"/>
      <c r="I80" s="15"/>
      <c r="J80" s="15"/>
      <c r="K80" s="15"/>
      <c r="L80" s="97"/>
      <c r="M80" s="15"/>
      <c r="EA80" s="1"/>
      <c r="EB80" s="1"/>
      <c r="EC80" s="1"/>
    </row>
    <row r="81" spans="2:133" s="4" customFormat="1" ht="12" customHeight="1" x14ac:dyDescent="0.25">
      <c r="B81" s="5"/>
      <c r="C81" s="5"/>
      <c r="D81" s="15"/>
      <c r="E81" s="5"/>
      <c r="F81" s="96"/>
      <c r="G81" s="15"/>
      <c r="H81" s="15"/>
      <c r="I81" s="15"/>
      <c r="J81" s="15"/>
      <c r="K81" s="15"/>
      <c r="L81" s="97"/>
      <c r="M81" s="15"/>
      <c r="N81" s="3"/>
      <c r="O81" s="3"/>
      <c r="P81" s="3"/>
      <c r="Q81" s="3"/>
      <c r="R81" s="3"/>
      <c r="S81" s="3"/>
      <c r="T81" s="3"/>
      <c r="U81" s="3"/>
      <c r="V81" s="3"/>
      <c r="W81" s="3"/>
      <c r="X81" s="3"/>
      <c r="Y81" s="3"/>
      <c r="Z81" s="3"/>
      <c r="AA81" s="3"/>
      <c r="AB81" s="3"/>
      <c r="AC81" s="3"/>
      <c r="EA81" s="1"/>
      <c r="EB81" s="1"/>
      <c r="EC81" s="1"/>
    </row>
    <row r="82" spans="2:133" s="4" customFormat="1" ht="12" customHeight="1" x14ac:dyDescent="0.25">
      <c r="B82" s="5"/>
      <c r="C82" s="5"/>
      <c r="D82" s="15"/>
      <c r="E82" s="5"/>
      <c r="F82" s="96"/>
      <c r="G82" s="15"/>
      <c r="H82" s="15"/>
      <c r="I82" s="15"/>
      <c r="J82" s="15"/>
      <c r="K82" s="15"/>
      <c r="L82" s="97"/>
      <c r="M82" s="15"/>
      <c r="N82" s="3"/>
      <c r="O82" s="3"/>
      <c r="P82" s="3"/>
      <c r="Q82" s="3"/>
      <c r="R82" s="3"/>
      <c r="S82" s="3"/>
      <c r="T82" s="3"/>
      <c r="U82" s="3"/>
      <c r="V82" s="3"/>
      <c r="W82" s="3"/>
      <c r="X82" s="3"/>
      <c r="Y82" s="3"/>
      <c r="Z82" s="3"/>
      <c r="AA82" s="3"/>
      <c r="AB82" s="3"/>
      <c r="AC82" s="3"/>
      <c r="EA82" s="1"/>
      <c r="EB82" s="1"/>
      <c r="EC82" s="1"/>
    </row>
    <row r="83" spans="2:133" s="4" customFormat="1" ht="12" customHeight="1" x14ac:dyDescent="0.25">
      <c r="B83" s="6"/>
      <c r="C83" s="6"/>
      <c r="D83" s="15"/>
      <c r="E83" s="6"/>
      <c r="F83" s="96"/>
      <c r="G83" s="15"/>
      <c r="H83" s="15"/>
      <c r="I83" s="15"/>
      <c r="J83" s="15"/>
      <c r="K83" s="15"/>
      <c r="L83" s="97"/>
      <c r="M83" s="15"/>
      <c r="EA83" s="1"/>
      <c r="EB83" s="1"/>
      <c r="EC83" s="1"/>
    </row>
    <row r="84" spans="2:133" s="4" customFormat="1" ht="12" customHeight="1" x14ac:dyDescent="0.25">
      <c r="B84" s="6"/>
      <c r="C84" s="6"/>
      <c r="D84" s="15"/>
      <c r="E84" s="6"/>
      <c r="F84" s="96"/>
      <c r="G84" s="15"/>
      <c r="H84" s="15"/>
      <c r="I84" s="15"/>
      <c r="J84" s="15"/>
      <c r="K84" s="15"/>
      <c r="L84" s="97"/>
      <c r="M84" s="15"/>
      <c r="N84" s="3"/>
      <c r="O84" s="3"/>
      <c r="P84" s="3"/>
      <c r="Q84" s="3"/>
      <c r="R84" s="3"/>
      <c r="S84" s="3"/>
      <c r="T84" s="3"/>
      <c r="U84" s="3"/>
      <c r="V84" s="3"/>
      <c r="W84" s="3"/>
      <c r="X84" s="3"/>
      <c r="Y84" s="3"/>
      <c r="Z84" s="3"/>
      <c r="AA84" s="3"/>
      <c r="AB84" s="3"/>
      <c r="AC84" s="3"/>
      <c r="EA84" s="1"/>
      <c r="EB84" s="1"/>
      <c r="EC84" s="1"/>
    </row>
    <row r="85" spans="2:133" s="4" customFormat="1" ht="12" customHeight="1" x14ac:dyDescent="0.25">
      <c r="B85" s="6"/>
      <c r="C85" s="6"/>
      <c r="D85" s="15"/>
      <c r="E85" s="6"/>
      <c r="F85" s="96"/>
      <c r="G85" s="15"/>
      <c r="H85" s="15"/>
      <c r="I85" s="15"/>
      <c r="J85" s="15"/>
      <c r="K85" s="15"/>
      <c r="L85" s="97"/>
      <c r="M85" s="15"/>
      <c r="N85" s="3"/>
      <c r="O85" s="3"/>
      <c r="P85" s="3"/>
      <c r="Q85" s="3"/>
      <c r="R85" s="3"/>
      <c r="S85" s="3"/>
      <c r="T85" s="3"/>
      <c r="U85" s="3"/>
      <c r="V85" s="3"/>
      <c r="W85" s="3"/>
      <c r="X85" s="3"/>
      <c r="Y85" s="3"/>
      <c r="Z85" s="3"/>
      <c r="AA85" s="3"/>
      <c r="AB85" s="3"/>
      <c r="AC85" s="3"/>
      <c r="EA85" s="1"/>
      <c r="EB85" s="1"/>
      <c r="EC85" s="1"/>
    </row>
    <row r="86" spans="2:133" s="4" customFormat="1" ht="12" customHeight="1" x14ac:dyDescent="0.25">
      <c r="B86" s="5"/>
      <c r="C86" s="5"/>
      <c r="D86" s="15"/>
      <c r="E86" s="5"/>
      <c r="F86" s="96"/>
      <c r="G86" s="15"/>
      <c r="H86" s="15"/>
      <c r="I86" s="15"/>
      <c r="J86" s="15"/>
      <c r="K86" s="15"/>
      <c r="L86" s="97"/>
      <c r="M86" s="15"/>
      <c r="EA86" s="1"/>
      <c r="EB86" s="1"/>
      <c r="EC86" s="1"/>
    </row>
    <row r="87" spans="2:133" s="6" customFormat="1" ht="12" customHeight="1" x14ac:dyDescent="0.25">
      <c r="B87" s="5"/>
      <c r="C87" s="5"/>
      <c r="D87" s="15"/>
      <c r="E87" s="5"/>
      <c r="F87" s="96"/>
      <c r="G87" s="15"/>
      <c r="H87" s="15"/>
      <c r="I87" s="15"/>
      <c r="J87" s="15"/>
      <c r="K87" s="15"/>
      <c r="L87" s="96"/>
      <c r="M87" s="15"/>
      <c r="N87" s="5"/>
      <c r="O87" s="5"/>
      <c r="P87" s="5"/>
      <c r="Q87" s="5"/>
      <c r="R87" s="5"/>
      <c r="S87" s="5"/>
      <c r="T87" s="5"/>
      <c r="U87" s="5"/>
      <c r="V87" s="5"/>
      <c r="W87" s="5"/>
      <c r="X87" s="5"/>
      <c r="Y87" s="5"/>
      <c r="Z87" s="5"/>
      <c r="AA87" s="5"/>
      <c r="AB87" s="5"/>
      <c r="AC87" s="5"/>
      <c r="EA87" s="7"/>
      <c r="EB87" s="7"/>
      <c r="EC87" s="7"/>
    </row>
    <row r="88" spans="2:133" s="6" customFormat="1" ht="12" customHeight="1" x14ac:dyDescent="0.25">
      <c r="D88" s="15"/>
      <c r="F88" s="96"/>
      <c r="G88" s="15"/>
      <c r="H88" s="15"/>
      <c r="I88" s="15"/>
      <c r="J88" s="15"/>
      <c r="K88" s="15"/>
      <c r="L88" s="96"/>
      <c r="M88" s="15"/>
      <c r="EA88" s="7"/>
      <c r="EB88" s="7"/>
      <c r="EC88" s="7"/>
    </row>
    <row r="89" spans="2:133" s="6" customFormat="1" ht="12" customHeight="1" x14ac:dyDescent="0.25">
      <c r="B89" s="5"/>
      <c r="C89" s="5"/>
      <c r="D89" s="15"/>
      <c r="E89" s="5"/>
      <c r="F89" s="96"/>
      <c r="G89" s="15"/>
      <c r="H89" s="15"/>
      <c r="I89" s="15"/>
      <c r="J89" s="15"/>
      <c r="K89" s="15"/>
      <c r="L89" s="96"/>
      <c r="M89" s="15"/>
      <c r="N89" s="5"/>
      <c r="O89" s="5"/>
      <c r="P89" s="5"/>
      <c r="Q89" s="5"/>
      <c r="R89" s="5"/>
      <c r="S89" s="5"/>
      <c r="T89" s="5"/>
      <c r="U89" s="5"/>
      <c r="V89" s="5"/>
      <c r="W89" s="5"/>
      <c r="X89" s="5"/>
      <c r="Y89" s="5"/>
      <c r="Z89" s="5"/>
      <c r="AA89" s="5"/>
      <c r="AB89" s="5"/>
      <c r="AC89" s="5"/>
      <c r="EA89" s="7"/>
      <c r="EB89" s="7"/>
      <c r="EC89" s="7"/>
    </row>
    <row r="90" spans="2:133" s="6" customFormat="1" ht="23.25" customHeight="1" x14ac:dyDescent="0.25">
      <c r="B90" s="5"/>
      <c r="C90" s="5"/>
      <c r="D90" s="15"/>
      <c r="E90" s="5"/>
      <c r="F90" s="96"/>
      <c r="G90" s="15"/>
      <c r="H90" s="15"/>
      <c r="I90" s="15"/>
      <c r="J90" s="15"/>
      <c r="K90" s="15"/>
      <c r="L90" s="96"/>
      <c r="M90" s="15"/>
      <c r="EA90" s="7"/>
      <c r="EB90" s="7"/>
      <c r="EC90" s="7"/>
    </row>
    <row r="91" spans="2:133" s="6" customFormat="1" ht="12" customHeight="1" x14ac:dyDescent="0.25">
      <c r="D91" s="15"/>
      <c r="F91" s="96"/>
      <c r="G91" s="15"/>
      <c r="H91" s="15"/>
      <c r="I91" s="15"/>
      <c r="J91" s="15"/>
      <c r="K91" s="15"/>
      <c r="L91" s="96"/>
      <c r="M91" s="15"/>
      <c r="EA91" s="7"/>
      <c r="EB91" s="7"/>
      <c r="EC91" s="7"/>
    </row>
    <row r="92" spans="2:133" s="6" customFormat="1" ht="12" customHeight="1" x14ac:dyDescent="0.25">
      <c r="D92" s="15"/>
      <c r="F92" s="96"/>
      <c r="G92" s="15"/>
      <c r="H92" s="15"/>
      <c r="I92" s="15"/>
      <c r="J92" s="15"/>
      <c r="K92" s="15"/>
      <c r="L92" s="96"/>
      <c r="M92" s="15"/>
      <c r="EA92" s="7"/>
      <c r="EB92" s="7"/>
      <c r="EC92" s="7"/>
    </row>
    <row r="93" spans="2:133" s="6" customFormat="1" ht="12" customHeight="1" x14ac:dyDescent="0.25">
      <c r="D93" s="15"/>
      <c r="F93" s="96"/>
      <c r="G93" s="15"/>
      <c r="H93" s="15"/>
      <c r="I93" s="15"/>
      <c r="J93" s="15"/>
      <c r="K93" s="15"/>
      <c r="L93" s="96"/>
      <c r="M93" s="15"/>
      <c r="N93" s="5"/>
      <c r="O93" s="5"/>
      <c r="P93" s="5"/>
      <c r="Q93" s="5"/>
      <c r="R93" s="5"/>
      <c r="S93" s="5"/>
      <c r="T93" s="5"/>
      <c r="U93" s="5"/>
      <c r="V93" s="5"/>
      <c r="W93" s="5"/>
      <c r="X93" s="5"/>
      <c r="Y93" s="5"/>
      <c r="Z93" s="5"/>
      <c r="AA93" s="5"/>
      <c r="AB93" s="5"/>
      <c r="AC93" s="5"/>
      <c r="EA93" s="7"/>
      <c r="EB93" s="7"/>
      <c r="EC93" s="7"/>
    </row>
    <row r="94" spans="2:133" s="6" customFormat="1" ht="12" customHeight="1" x14ac:dyDescent="0.25">
      <c r="B94" s="5"/>
      <c r="C94" s="5"/>
      <c r="D94" s="15"/>
      <c r="E94" s="5"/>
      <c r="F94" s="96"/>
      <c r="G94" s="15"/>
      <c r="H94" s="15"/>
      <c r="I94" s="15"/>
      <c r="J94" s="15"/>
      <c r="K94" s="15"/>
      <c r="L94" s="96"/>
      <c r="M94" s="15"/>
      <c r="EA94" s="7"/>
      <c r="EB94" s="7"/>
      <c r="EC94" s="7"/>
    </row>
    <row r="95" spans="2:133" s="6" customFormat="1" ht="59.25" customHeight="1" x14ac:dyDescent="0.25">
      <c r="B95" s="5"/>
      <c r="C95" s="5"/>
      <c r="D95" s="15"/>
      <c r="E95" s="5"/>
      <c r="F95" s="96"/>
      <c r="G95" s="15"/>
      <c r="H95" s="15"/>
      <c r="I95" s="15"/>
      <c r="J95" s="15"/>
      <c r="K95" s="15"/>
      <c r="L95" s="96"/>
      <c r="M95" s="15"/>
      <c r="N95" s="5"/>
      <c r="O95" s="5"/>
      <c r="P95" s="5"/>
      <c r="Q95" s="5"/>
      <c r="R95" s="5"/>
      <c r="S95" s="5"/>
      <c r="T95" s="5"/>
      <c r="U95" s="5"/>
      <c r="V95" s="5"/>
      <c r="W95" s="5"/>
      <c r="X95" s="5"/>
      <c r="Y95" s="5"/>
      <c r="Z95" s="5"/>
      <c r="AA95" s="5"/>
      <c r="AB95" s="5"/>
      <c r="AC95" s="5"/>
      <c r="EA95" s="7"/>
      <c r="EB95" s="7"/>
      <c r="EC95" s="7"/>
    </row>
    <row r="96" spans="2:133" s="6" customFormat="1" ht="12" customHeight="1" x14ac:dyDescent="0.25">
      <c r="D96" s="15"/>
      <c r="F96" s="96"/>
      <c r="G96" s="15"/>
      <c r="H96" s="15"/>
      <c r="I96" s="15"/>
      <c r="J96" s="15"/>
      <c r="K96" s="15"/>
      <c r="L96" s="96"/>
      <c r="M96" s="15"/>
      <c r="EA96" s="7"/>
      <c r="EB96" s="7"/>
      <c r="EC96" s="7"/>
    </row>
    <row r="97" spans="2:133" s="6" customFormat="1" ht="12" customHeight="1" x14ac:dyDescent="0.25">
      <c r="B97" s="5"/>
      <c r="C97" s="5"/>
      <c r="D97" s="15"/>
      <c r="E97" s="5"/>
      <c r="F97" s="96"/>
      <c r="G97" s="15"/>
      <c r="H97" s="15"/>
      <c r="I97" s="15"/>
      <c r="J97" s="15"/>
      <c r="K97" s="15"/>
      <c r="L97" s="96"/>
      <c r="M97" s="15"/>
      <c r="N97" s="5"/>
      <c r="O97" s="5"/>
      <c r="P97" s="5"/>
      <c r="Q97" s="5"/>
      <c r="R97" s="5"/>
      <c r="S97" s="5"/>
      <c r="T97" s="5"/>
      <c r="U97" s="5"/>
      <c r="V97" s="5"/>
      <c r="W97" s="5"/>
      <c r="X97" s="5"/>
      <c r="Y97" s="5"/>
      <c r="Z97" s="5"/>
      <c r="AA97" s="5"/>
      <c r="AB97" s="5"/>
      <c r="AC97" s="5"/>
      <c r="EA97" s="7"/>
      <c r="EB97" s="7"/>
      <c r="EC97" s="7"/>
    </row>
    <row r="98" spans="2:133" s="6" customFormat="1" ht="24.75" customHeight="1" x14ac:dyDescent="0.25">
      <c r="B98" s="5"/>
      <c r="C98" s="5"/>
      <c r="D98" s="15"/>
      <c r="E98" s="5"/>
      <c r="F98" s="96"/>
      <c r="G98" s="15"/>
      <c r="H98" s="15"/>
      <c r="I98" s="15"/>
      <c r="J98" s="15"/>
      <c r="K98" s="15"/>
      <c r="L98" s="96"/>
      <c r="M98" s="15"/>
      <c r="EA98" s="7"/>
      <c r="EB98" s="7"/>
      <c r="EC98" s="7"/>
    </row>
    <row r="99" spans="2:133" s="6" customFormat="1" ht="12" customHeight="1" x14ac:dyDescent="0.25">
      <c r="D99" s="15"/>
      <c r="F99" s="96"/>
      <c r="G99" s="15"/>
      <c r="H99" s="15"/>
      <c r="I99" s="15"/>
      <c r="J99" s="15"/>
      <c r="K99" s="15"/>
      <c r="L99" s="96"/>
      <c r="M99" s="15"/>
      <c r="N99" s="5"/>
      <c r="O99" s="5"/>
      <c r="P99" s="5"/>
      <c r="Q99" s="5"/>
      <c r="R99" s="5"/>
      <c r="S99" s="5"/>
      <c r="T99" s="5"/>
      <c r="U99" s="5"/>
      <c r="V99" s="5"/>
      <c r="W99" s="5"/>
      <c r="X99" s="5"/>
      <c r="Y99" s="5"/>
      <c r="Z99" s="5"/>
      <c r="AA99" s="5"/>
      <c r="AB99" s="5"/>
      <c r="AC99" s="5"/>
      <c r="EA99" s="7"/>
      <c r="EB99" s="7"/>
      <c r="EC99" s="7"/>
    </row>
    <row r="100" spans="2:133" s="6" customFormat="1" ht="22.5" customHeight="1" x14ac:dyDescent="0.25">
      <c r="D100" s="15"/>
      <c r="F100" s="96"/>
      <c r="G100" s="15"/>
      <c r="H100" s="15"/>
      <c r="I100" s="15"/>
      <c r="J100" s="15"/>
      <c r="K100" s="15"/>
      <c r="L100" s="96"/>
      <c r="M100" s="15"/>
      <c r="EA100" s="7"/>
      <c r="EB100" s="7"/>
      <c r="EC100" s="7"/>
    </row>
    <row r="101" spans="2:133" s="6" customFormat="1" ht="15" x14ac:dyDescent="0.25">
      <c r="D101" s="15"/>
      <c r="F101" s="96"/>
      <c r="G101" s="15"/>
      <c r="H101" s="15"/>
      <c r="I101" s="15"/>
      <c r="J101" s="15"/>
      <c r="K101" s="15"/>
      <c r="L101" s="96"/>
      <c r="M101" s="15"/>
      <c r="EA101" s="7"/>
      <c r="EB101" s="7"/>
      <c r="EC101" s="7"/>
    </row>
    <row r="102" spans="2:133" s="6" customFormat="1" ht="12" customHeight="1" x14ac:dyDescent="0.25">
      <c r="B102" s="5"/>
      <c r="C102" s="5"/>
      <c r="D102" s="15"/>
      <c r="E102" s="5"/>
      <c r="F102" s="96"/>
      <c r="G102" s="15"/>
      <c r="H102" s="15"/>
      <c r="I102" s="15"/>
      <c r="J102" s="15"/>
      <c r="K102" s="15"/>
      <c r="L102" s="96"/>
      <c r="M102" s="15"/>
      <c r="EA102" s="7"/>
      <c r="EB102" s="7"/>
      <c r="EC102" s="7"/>
    </row>
    <row r="103" spans="2:133" s="6" customFormat="1" ht="12" customHeight="1" x14ac:dyDescent="0.25">
      <c r="B103" s="5"/>
      <c r="C103" s="5"/>
      <c r="D103" s="15"/>
      <c r="E103" s="5"/>
      <c r="F103" s="96"/>
      <c r="G103" s="15"/>
      <c r="H103" s="15"/>
      <c r="I103" s="15"/>
      <c r="J103" s="15"/>
      <c r="K103" s="15"/>
      <c r="L103" s="96"/>
      <c r="M103" s="15"/>
      <c r="N103" s="5"/>
      <c r="O103" s="5"/>
      <c r="P103" s="5"/>
      <c r="Q103" s="5"/>
      <c r="R103" s="5"/>
      <c r="S103" s="5"/>
      <c r="T103" s="5"/>
      <c r="U103" s="5"/>
      <c r="V103" s="5"/>
      <c r="W103" s="5"/>
      <c r="X103" s="5"/>
      <c r="Y103" s="5"/>
      <c r="Z103" s="5"/>
      <c r="AA103" s="5"/>
      <c r="AB103" s="5"/>
      <c r="AC103" s="5"/>
      <c r="EA103" s="7"/>
      <c r="EB103" s="7"/>
      <c r="EC103" s="7"/>
    </row>
    <row r="104" spans="2:133" s="6" customFormat="1" ht="12" customHeight="1" x14ac:dyDescent="0.25">
      <c r="D104" s="15"/>
      <c r="F104" s="96"/>
      <c r="G104" s="15"/>
      <c r="H104" s="15"/>
      <c r="I104" s="15"/>
      <c r="J104" s="15"/>
      <c r="K104" s="15"/>
      <c r="L104" s="96"/>
      <c r="M104" s="15"/>
      <c r="EA104" s="7"/>
      <c r="EB104" s="7"/>
      <c r="EC104" s="7"/>
    </row>
    <row r="105" spans="2:133" s="6" customFormat="1" ht="12" customHeight="1" x14ac:dyDescent="0.25">
      <c r="B105" s="5"/>
      <c r="C105" s="5"/>
      <c r="D105" s="15"/>
      <c r="E105" s="5"/>
      <c r="F105" s="96"/>
      <c r="G105" s="15"/>
      <c r="H105" s="15"/>
      <c r="I105" s="15"/>
      <c r="J105" s="15"/>
      <c r="K105" s="15"/>
      <c r="L105" s="96"/>
      <c r="M105" s="15"/>
      <c r="N105" s="5"/>
      <c r="O105" s="5"/>
      <c r="P105" s="5"/>
      <c r="Q105" s="5"/>
      <c r="R105" s="5"/>
      <c r="S105" s="5"/>
      <c r="T105" s="5"/>
      <c r="U105" s="5"/>
      <c r="V105" s="5"/>
      <c r="W105" s="5"/>
      <c r="X105" s="5"/>
      <c r="Y105" s="5"/>
      <c r="Z105" s="5"/>
      <c r="AA105" s="5"/>
      <c r="AB105" s="5"/>
      <c r="AC105" s="5"/>
      <c r="EA105" s="7"/>
      <c r="EB105" s="7"/>
      <c r="EC105" s="7"/>
    </row>
    <row r="106" spans="2:133" s="6" customFormat="1" ht="15" x14ac:dyDescent="0.25">
      <c r="B106" s="5"/>
      <c r="C106" s="5"/>
      <c r="D106" s="15"/>
      <c r="E106" s="5"/>
      <c r="F106" s="96"/>
      <c r="G106" s="15"/>
      <c r="H106" s="15"/>
      <c r="I106" s="15"/>
      <c r="J106" s="15"/>
      <c r="K106" s="15"/>
      <c r="L106" s="96"/>
      <c r="M106" s="15"/>
      <c r="EA106" s="7"/>
      <c r="EB106" s="7"/>
      <c r="EC106" s="7"/>
    </row>
    <row r="107" spans="2:133" s="6" customFormat="1" ht="15" x14ac:dyDescent="0.25">
      <c r="D107" s="15"/>
      <c r="F107" s="96"/>
      <c r="G107" s="15"/>
      <c r="H107" s="15"/>
      <c r="I107" s="15"/>
      <c r="J107" s="15"/>
      <c r="K107" s="15"/>
      <c r="L107" s="96"/>
      <c r="M107" s="15"/>
      <c r="EA107" s="7"/>
      <c r="EB107" s="7"/>
      <c r="EC107" s="7"/>
    </row>
    <row r="108" spans="2:133" s="6" customFormat="1" ht="12" customHeight="1" x14ac:dyDescent="0.25">
      <c r="D108" s="15"/>
      <c r="F108" s="96"/>
      <c r="G108" s="15"/>
      <c r="H108" s="15"/>
      <c r="I108" s="15"/>
      <c r="J108" s="15"/>
      <c r="K108" s="15"/>
      <c r="L108" s="96"/>
      <c r="M108" s="15"/>
      <c r="N108" s="5"/>
      <c r="O108" s="5"/>
      <c r="P108" s="5"/>
      <c r="Q108" s="5"/>
      <c r="R108" s="5"/>
      <c r="S108" s="5"/>
      <c r="T108" s="5"/>
      <c r="U108" s="5"/>
      <c r="V108" s="5"/>
      <c r="W108" s="5"/>
      <c r="X108" s="5"/>
      <c r="Y108" s="5"/>
      <c r="Z108" s="5"/>
      <c r="AA108" s="5"/>
      <c r="AB108" s="5"/>
      <c r="AC108" s="5"/>
      <c r="EA108" s="7"/>
      <c r="EB108" s="7"/>
      <c r="EC108" s="7"/>
    </row>
    <row r="109" spans="2:133" s="6" customFormat="1" ht="12" customHeight="1" x14ac:dyDescent="0.25">
      <c r="D109" s="15"/>
      <c r="F109" s="96"/>
      <c r="G109" s="15"/>
      <c r="H109" s="15"/>
      <c r="I109" s="15"/>
      <c r="J109" s="15"/>
      <c r="K109" s="15"/>
      <c r="L109" s="96"/>
      <c r="M109" s="15"/>
      <c r="EA109" s="7"/>
      <c r="EB109" s="7"/>
      <c r="EC109" s="7"/>
    </row>
    <row r="110" spans="2:133" s="6" customFormat="1" ht="12" customHeight="1" x14ac:dyDescent="0.25">
      <c r="B110" s="5"/>
      <c r="C110" s="5"/>
      <c r="D110" s="15"/>
      <c r="E110" s="5"/>
      <c r="F110" s="96"/>
      <c r="G110" s="15"/>
      <c r="H110" s="15"/>
      <c r="I110" s="15"/>
      <c r="J110" s="15"/>
      <c r="K110" s="15"/>
      <c r="L110" s="96"/>
      <c r="M110" s="15"/>
      <c r="EA110" s="7"/>
      <c r="EB110" s="7"/>
      <c r="EC110" s="7"/>
    </row>
    <row r="111" spans="2:133" s="6" customFormat="1" ht="12" customHeight="1" x14ac:dyDescent="0.25">
      <c r="B111" s="5"/>
      <c r="C111" s="5"/>
      <c r="D111" s="15"/>
      <c r="E111" s="5"/>
      <c r="F111" s="96"/>
      <c r="G111" s="15"/>
      <c r="H111" s="15"/>
      <c r="I111" s="15"/>
      <c r="J111" s="15"/>
      <c r="K111" s="15"/>
      <c r="L111" s="96"/>
      <c r="M111" s="15"/>
      <c r="N111" s="5"/>
      <c r="O111" s="5"/>
      <c r="P111" s="5"/>
      <c r="Q111" s="5"/>
      <c r="R111" s="5"/>
      <c r="S111" s="5"/>
      <c r="T111" s="5"/>
      <c r="U111" s="5"/>
      <c r="V111" s="5"/>
      <c r="W111" s="5"/>
      <c r="X111" s="5"/>
      <c r="Y111" s="5"/>
      <c r="Z111" s="5"/>
      <c r="AA111" s="5"/>
      <c r="AB111" s="5"/>
      <c r="AC111" s="5"/>
      <c r="EA111" s="7"/>
      <c r="EB111" s="7"/>
      <c r="EC111" s="7"/>
    </row>
    <row r="112" spans="2:133" s="6" customFormat="1" ht="12" customHeight="1" x14ac:dyDescent="0.25">
      <c r="D112" s="15"/>
      <c r="F112" s="96"/>
      <c r="G112" s="15"/>
      <c r="H112" s="15"/>
      <c r="I112" s="15"/>
      <c r="J112" s="15"/>
      <c r="K112" s="15"/>
      <c r="L112" s="96"/>
      <c r="M112" s="15"/>
      <c r="EA112" s="7"/>
      <c r="EB112" s="7"/>
      <c r="EC112" s="7"/>
    </row>
    <row r="113" spans="2:133" s="6" customFormat="1" ht="12" customHeight="1" x14ac:dyDescent="0.25">
      <c r="B113" s="5"/>
      <c r="C113" s="5"/>
      <c r="D113" s="15"/>
      <c r="E113" s="5"/>
      <c r="F113" s="96"/>
      <c r="G113" s="15"/>
      <c r="H113" s="15"/>
      <c r="I113" s="15"/>
      <c r="J113" s="15"/>
      <c r="K113" s="15"/>
      <c r="L113" s="96"/>
      <c r="M113" s="15"/>
      <c r="N113" s="5"/>
      <c r="O113" s="5"/>
      <c r="P113" s="5"/>
      <c r="Q113" s="5"/>
      <c r="R113" s="5"/>
      <c r="S113" s="5"/>
      <c r="T113" s="5"/>
      <c r="U113" s="5"/>
      <c r="V113" s="5"/>
      <c r="W113" s="5"/>
      <c r="X113" s="5"/>
      <c r="Y113" s="5"/>
      <c r="Z113" s="5"/>
      <c r="AA113" s="5"/>
      <c r="AB113" s="5"/>
      <c r="AC113" s="5"/>
      <c r="EA113" s="7"/>
      <c r="EB113" s="7"/>
      <c r="EC113" s="7"/>
    </row>
    <row r="114" spans="2:133" s="6" customFormat="1" ht="12" customHeight="1" x14ac:dyDescent="0.25">
      <c r="B114" s="5"/>
      <c r="C114" s="5"/>
      <c r="D114" s="15"/>
      <c r="E114" s="5"/>
      <c r="F114" s="96"/>
      <c r="G114" s="15"/>
      <c r="H114" s="15"/>
      <c r="I114" s="15"/>
      <c r="J114" s="15"/>
      <c r="K114" s="15"/>
      <c r="L114" s="96"/>
      <c r="M114" s="15"/>
      <c r="N114" s="5"/>
      <c r="O114" s="5"/>
      <c r="P114" s="5"/>
      <c r="Q114" s="5"/>
      <c r="R114" s="5"/>
      <c r="S114" s="5"/>
      <c r="T114" s="5"/>
      <c r="U114" s="5"/>
      <c r="V114" s="5"/>
      <c r="W114" s="5"/>
      <c r="X114" s="5"/>
      <c r="Y114" s="5"/>
      <c r="Z114" s="5"/>
      <c r="AA114" s="5"/>
      <c r="AB114" s="5"/>
      <c r="AC114" s="5"/>
      <c r="EA114" s="7"/>
      <c r="EB114" s="7"/>
      <c r="EC114" s="7"/>
    </row>
    <row r="115" spans="2:133" s="6" customFormat="1" ht="12" customHeight="1" x14ac:dyDescent="0.25">
      <c r="D115" s="15"/>
      <c r="F115" s="96"/>
      <c r="G115" s="15"/>
      <c r="H115" s="15"/>
      <c r="I115" s="15"/>
      <c r="J115" s="15"/>
      <c r="K115" s="15"/>
      <c r="L115" s="96"/>
      <c r="M115" s="15"/>
      <c r="EA115" s="7"/>
      <c r="EB115" s="7"/>
      <c r="EC115" s="7"/>
    </row>
    <row r="116" spans="2:133" s="6" customFormat="1" ht="12" customHeight="1" x14ac:dyDescent="0.25">
      <c r="D116" s="15"/>
      <c r="F116" s="96"/>
      <c r="G116" s="15"/>
      <c r="H116" s="15"/>
      <c r="I116" s="15"/>
      <c r="J116" s="15"/>
      <c r="K116" s="15"/>
      <c r="L116" s="96"/>
      <c r="M116" s="15"/>
      <c r="N116" s="5"/>
      <c r="O116" s="5"/>
      <c r="P116" s="5"/>
      <c r="Q116" s="5"/>
      <c r="R116" s="5"/>
      <c r="S116" s="5"/>
      <c r="T116" s="5"/>
      <c r="U116" s="5"/>
      <c r="V116" s="5"/>
      <c r="W116" s="5"/>
      <c r="X116" s="5"/>
      <c r="Y116" s="5"/>
      <c r="Z116" s="5"/>
      <c r="AA116" s="5"/>
      <c r="AB116" s="5"/>
      <c r="AC116" s="5"/>
      <c r="EA116" s="7"/>
      <c r="EB116" s="7"/>
      <c r="EC116" s="7"/>
    </row>
    <row r="117" spans="2:133" s="6" customFormat="1" ht="12" customHeight="1" x14ac:dyDescent="0.25">
      <c r="D117" s="15"/>
      <c r="F117" s="96"/>
      <c r="G117" s="15"/>
      <c r="H117" s="15"/>
      <c r="I117" s="15"/>
      <c r="J117" s="15"/>
      <c r="K117" s="15"/>
      <c r="L117" s="96"/>
      <c r="M117" s="15"/>
      <c r="EA117" s="7"/>
      <c r="EB117" s="7"/>
      <c r="EC117" s="7"/>
    </row>
    <row r="118" spans="2:133" s="6" customFormat="1" ht="12" customHeight="1" x14ac:dyDescent="0.25">
      <c r="B118" s="5"/>
      <c r="C118" s="5"/>
      <c r="D118" s="15"/>
      <c r="E118" s="5"/>
      <c r="F118" s="96"/>
      <c r="G118" s="15"/>
      <c r="H118" s="15"/>
      <c r="I118" s="15"/>
      <c r="J118" s="15"/>
      <c r="K118" s="15"/>
      <c r="L118" s="96"/>
      <c r="M118" s="15"/>
      <c r="N118" s="5"/>
      <c r="O118" s="5"/>
      <c r="P118" s="5"/>
      <c r="Q118" s="5"/>
      <c r="R118" s="5"/>
      <c r="S118" s="5"/>
      <c r="T118" s="5"/>
      <c r="U118" s="5"/>
      <c r="V118" s="5"/>
      <c r="W118" s="5"/>
      <c r="X118" s="5"/>
      <c r="Y118" s="5"/>
      <c r="Z118" s="5"/>
      <c r="AA118" s="5"/>
      <c r="AB118" s="5"/>
      <c r="AC118" s="5"/>
      <c r="EA118" s="7"/>
      <c r="EB118" s="7"/>
      <c r="EC118" s="7"/>
    </row>
    <row r="119" spans="2:133" s="6" customFormat="1" ht="12" customHeight="1" x14ac:dyDescent="0.25">
      <c r="B119" s="5"/>
      <c r="C119" s="5"/>
      <c r="D119" s="15"/>
      <c r="E119" s="5"/>
      <c r="F119" s="96"/>
      <c r="G119" s="15"/>
      <c r="H119" s="15"/>
      <c r="I119" s="15"/>
      <c r="J119" s="15"/>
      <c r="K119" s="15"/>
      <c r="L119" s="96"/>
      <c r="M119" s="15"/>
      <c r="EA119" s="7"/>
      <c r="EB119" s="7"/>
      <c r="EC119" s="7"/>
    </row>
    <row r="120" spans="2:133" s="6" customFormat="1" ht="12" customHeight="1" x14ac:dyDescent="0.25">
      <c r="D120" s="15"/>
      <c r="F120" s="96"/>
      <c r="G120" s="15"/>
      <c r="H120" s="15"/>
      <c r="I120" s="15"/>
      <c r="J120" s="15"/>
      <c r="K120" s="15"/>
      <c r="L120" s="96"/>
      <c r="M120" s="15"/>
      <c r="N120" s="5"/>
      <c r="O120" s="5"/>
      <c r="P120" s="5"/>
      <c r="Q120" s="5"/>
      <c r="R120" s="5"/>
      <c r="S120" s="5"/>
      <c r="T120" s="5"/>
      <c r="U120" s="5"/>
      <c r="V120" s="5"/>
      <c r="W120" s="5"/>
      <c r="X120" s="5"/>
      <c r="Y120" s="5"/>
      <c r="Z120" s="5"/>
      <c r="AA120" s="5"/>
      <c r="AB120" s="5"/>
      <c r="AC120" s="5"/>
      <c r="EA120" s="7"/>
      <c r="EB120" s="7"/>
      <c r="EC120" s="7"/>
    </row>
    <row r="121" spans="2:133" s="6" customFormat="1" ht="18" customHeight="1" x14ac:dyDescent="0.25">
      <c r="B121" s="5"/>
      <c r="C121" s="5"/>
      <c r="D121" s="15"/>
      <c r="E121" s="5"/>
      <c r="F121" s="96"/>
      <c r="G121" s="15"/>
      <c r="H121" s="15"/>
      <c r="I121" s="15"/>
      <c r="J121" s="15"/>
      <c r="K121" s="15"/>
      <c r="L121" s="96"/>
      <c r="M121" s="15"/>
      <c r="EA121" s="7"/>
      <c r="EB121" s="7"/>
      <c r="EC121" s="7"/>
    </row>
    <row r="122" spans="2:133" s="6" customFormat="1" ht="19.149999999999999" customHeight="1" x14ac:dyDescent="0.25">
      <c r="B122" s="5"/>
      <c r="C122" s="5"/>
      <c r="D122" s="15"/>
      <c r="E122" s="5"/>
      <c r="F122" s="96"/>
      <c r="G122" s="15"/>
      <c r="H122" s="15"/>
      <c r="I122" s="15"/>
      <c r="J122" s="15"/>
      <c r="K122" s="15"/>
      <c r="L122" s="96"/>
      <c r="M122" s="15"/>
      <c r="EA122" s="7"/>
      <c r="EB122" s="7"/>
      <c r="EC122" s="7"/>
    </row>
    <row r="123" spans="2:133" s="6" customFormat="1" ht="12" customHeight="1" x14ac:dyDescent="0.25">
      <c r="D123" s="15"/>
      <c r="F123" s="96"/>
      <c r="G123" s="15"/>
      <c r="H123" s="15"/>
      <c r="I123" s="15"/>
      <c r="J123" s="15"/>
      <c r="K123" s="15"/>
      <c r="L123" s="96"/>
      <c r="M123" s="15"/>
      <c r="N123" s="5"/>
      <c r="O123" s="5"/>
      <c r="P123" s="5"/>
      <c r="Q123" s="5"/>
      <c r="R123" s="5"/>
      <c r="S123" s="5"/>
      <c r="T123" s="5"/>
      <c r="U123" s="5"/>
      <c r="V123" s="5"/>
      <c r="W123" s="5"/>
      <c r="X123" s="5"/>
      <c r="Y123" s="5"/>
      <c r="Z123" s="5"/>
      <c r="AA123" s="5"/>
      <c r="AB123" s="5"/>
      <c r="AC123" s="5"/>
      <c r="EA123" s="7"/>
      <c r="EB123" s="7"/>
      <c r="EC123" s="7"/>
    </row>
    <row r="124" spans="2:133" s="6" customFormat="1" ht="12" customHeight="1" x14ac:dyDescent="0.25">
      <c r="D124" s="15"/>
      <c r="F124" s="96"/>
      <c r="G124" s="15"/>
      <c r="H124" s="15"/>
      <c r="I124" s="15"/>
      <c r="J124" s="15"/>
      <c r="K124" s="15"/>
      <c r="L124" s="96"/>
      <c r="M124" s="15"/>
      <c r="EA124" s="7"/>
      <c r="EB124" s="7"/>
      <c r="EC124" s="7"/>
    </row>
    <row r="125" spans="2:133" s="6" customFormat="1" ht="12" customHeight="1" x14ac:dyDescent="0.25">
      <c r="D125" s="15"/>
      <c r="F125" s="96"/>
      <c r="G125" s="15"/>
      <c r="H125" s="15"/>
      <c r="I125" s="15"/>
      <c r="J125" s="15"/>
      <c r="K125" s="15"/>
      <c r="L125" s="96"/>
      <c r="M125" s="15"/>
      <c r="EA125" s="7"/>
      <c r="EB125" s="7"/>
      <c r="EC125" s="7"/>
    </row>
    <row r="126" spans="2:133" s="6" customFormat="1" ht="12" customHeight="1" x14ac:dyDescent="0.25">
      <c r="B126" s="5"/>
      <c r="C126" s="5"/>
      <c r="D126" s="15"/>
      <c r="E126" s="5"/>
      <c r="F126" s="96"/>
      <c r="G126" s="15"/>
      <c r="H126" s="15"/>
      <c r="I126" s="15"/>
      <c r="J126" s="15"/>
      <c r="K126" s="15"/>
      <c r="L126" s="96"/>
      <c r="M126" s="15"/>
      <c r="N126" s="5"/>
      <c r="O126" s="5"/>
      <c r="P126" s="5"/>
      <c r="Q126" s="5"/>
      <c r="R126" s="5"/>
      <c r="S126" s="5"/>
      <c r="T126" s="5"/>
      <c r="U126" s="5"/>
      <c r="V126" s="5"/>
      <c r="W126" s="5"/>
      <c r="X126" s="5"/>
      <c r="Y126" s="5"/>
      <c r="Z126" s="5"/>
      <c r="AA126" s="5"/>
      <c r="AB126" s="5"/>
      <c r="AC126" s="5"/>
      <c r="EA126" s="7"/>
      <c r="EB126" s="7"/>
      <c r="EC126" s="7"/>
    </row>
    <row r="127" spans="2:133" s="6" customFormat="1" ht="27" customHeight="1" x14ac:dyDescent="0.25">
      <c r="B127" s="5"/>
      <c r="C127" s="5"/>
      <c r="D127" s="15"/>
      <c r="E127" s="5"/>
      <c r="F127" s="96"/>
      <c r="G127" s="15"/>
      <c r="H127" s="15"/>
      <c r="I127" s="15"/>
      <c r="J127" s="15"/>
      <c r="K127" s="15"/>
      <c r="L127" s="96"/>
      <c r="M127" s="15"/>
      <c r="EA127" s="7"/>
      <c r="EB127" s="7"/>
      <c r="EC127" s="7"/>
    </row>
    <row r="128" spans="2:133" s="8" customFormat="1" ht="12" customHeight="1" x14ac:dyDescent="0.25">
      <c r="B128" s="6"/>
      <c r="C128" s="6"/>
      <c r="D128" s="15"/>
      <c r="E128" s="6"/>
      <c r="F128" s="96"/>
      <c r="G128" s="15"/>
      <c r="H128" s="15"/>
      <c r="I128" s="15"/>
      <c r="J128" s="15"/>
      <c r="K128" s="15"/>
      <c r="L128" s="98"/>
      <c r="M128" s="15"/>
      <c r="EA128" s="9"/>
      <c r="EB128" s="9"/>
      <c r="EC128" s="9"/>
    </row>
    <row r="129" spans="2:133" s="6" customFormat="1" ht="12" customHeight="1" x14ac:dyDescent="0.25">
      <c r="B129" s="5"/>
      <c r="C129" s="5"/>
      <c r="D129" s="15"/>
      <c r="E129" s="5"/>
      <c r="F129" s="96"/>
      <c r="G129" s="15"/>
      <c r="H129" s="15"/>
      <c r="I129" s="15"/>
      <c r="J129" s="15"/>
      <c r="K129" s="15"/>
      <c r="L129" s="96"/>
      <c r="M129" s="15"/>
      <c r="N129" s="5"/>
      <c r="O129" s="5"/>
      <c r="P129" s="5"/>
      <c r="Q129" s="5"/>
      <c r="R129" s="5"/>
      <c r="S129" s="5"/>
      <c r="T129" s="5"/>
      <c r="U129" s="5"/>
      <c r="V129" s="5"/>
      <c r="W129" s="5"/>
      <c r="X129" s="5"/>
      <c r="Y129" s="5"/>
      <c r="Z129" s="5"/>
      <c r="AA129" s="5"/>
      <c r="AB129" s="5"/>
      <c r="AC129" s="5"/>
      <c r="EA129" s="7"/>
      <c r="EB129" s="7"/>
      <c r="EC129" s="7"/>
    </row>
    <row r="130" spans="2:133" s="6" customFormat="1" ht="12" customHeight="1" x14ac:dyDescent="0.25">
      <c r="B130" s="5"/>
      <c r="C130" s="5"/>
      <c r="D130" s="15"/>
      <c r="E130" s="5"/>
      <c r="F130" s="96"/>
      <c r="G130" s="15"/>
      <c r="H130" s="15"/>
      <c r="I130" s="15"/>
      <c r="J130" s="15"/>
      <c r="K130" s="15"/>
      <c r="L130" s="96"/>
      <c r="M130" s="15"/>
      <c r="EA130" s="7"/>
      <c r="EB130" s="7"/>
      <c r="EC130" s="7"/>
    </row>
    <row r="131" spans="2:133" s="6" customFormat="1" ht="12" customHeight="1" x14ac:dyDescent="0.25">
      <c r="D131" s="15"/>
      <c r="F131" s="96"/>
      <c r="G131" s="15"/>
      <c r="H131" s="15"/>
      <c r="I131" s="15"/>
      <c r="J131" s="15"/>
      <c r="K131" s="15"/>
      <c r="L131" s="96"/>
      <c r="M131" s="15"/>
      <c r="N131" s="5"/>
      <c r="O131" s="5"/>
      <c r="P131" s="5"/>
      <c r="Q131" s="5"/>
      <c r="R131" s="5"/>
      <c r="S131" s="5"/>
      <c r="T131" s="5"/>
      <c r="U131" s="5"/>
      <c r="V131" s="5"/>
      <c r="W131" s="5"/>
      <c r="X131" s="5"/>
      <c r="Y131" s="5"/>
      <c r="Z131" s="5"/>
      <c r="AA131" s="5"/>
      <c r="AB131" s="5"/>
      <c r="AC131" s="5"/>
      <c r="EA131" s="7"/>
      <c r="EB131" s="7"/>
      <c r="EC131" s="7"/>
    </row>
    <row r="132" spans="2:133" s="6" customFormat="1" ht="25.5" customHeight="1" x14ac:dyDescent="0.25">
      <c r="D132" s="15"/>
      <c r="F132" s="96"/>
      <c r="G132" s="15"/>
      <c r="H132" s="15"/>
      <c r="I132" s="15"/>
      <c r="J132" s="15"/>
      <c r="K132" s="15"/>
      <c r="L132" s="96"/>
      <c r="M132" s="15"/>
      <c r="N132" s="5"/>
      <c r="O132" s="5"/>
      <c r="P132" s="5"/>
      <c r="Q132" s="5"/>
      <c r="R132" s="5"/>
      <c r="S132" s="5"/>
      <c r="T132" s="5"/>
      <c r="U132" s="5"/>
      <c r="V132" s="5"/>
      <c r="W132" s="5"/>
      <c r="X132" s="5"/>
      <c r="Y132" s="5"/>
      <c r="Z132" s="5"/>
      <c r="AA132" s="5"/>
      <c r="AB132" s="5"/>
      <c r="AC132" s="5"/>
      <c r="EA132" s="7"/>
      <c r="EB132" s="7"/>
      <c r="EC132" s="7"/>
    </row>
    <row r="133" spans="2:133" s="6" customFormat="1" ht="12" customHeight="1" x14ac:dyDescent="0.25">
      <c r="D133" s="15"/>
      <c r="F133" s="96"/>
      <c r="G133" s="15"/>
      <c r="H133" s="15"/>
      <c r="I133" s="15"/>
      <c r="J133" s="15"/>
      <c r="K133" s="15"/>
      <c r="L133" s="96"/>
      <c r="M133" s="15"/>
      <c r="EA133" s="7"/>
      <c r="EB133" s="7"/>
      <c r="EC133" s="7"/>
    </row>
    <row r="134" spans="2:133" s="6" customFormat="1" ht="12" customHeight="1" x14ac:dyDescent="0.25">
      <c r="B134" s="5"/>
      <c r="C134" s="5"/>
      <c r="D134" s="15"/>
      <c r="E134" s="5"/>
      <c r="F134" s="96"/>
      <c r="G134" s="15"/>
      <c r="H134" s="15"/>
      <c r="I134" s="15"/>
      <c r="J134" s="15"/>
      <c r="K134" s="15"/>
      <c r="L134" s="96"/>
      <c r="M134" s="15"/>
      <c r="N134" s="5"/>
      <c r="O134" s="5"/>
      <c r="P134" s="5"/>
      <c r="Q134" s="5"/>
      <c r="R134" s="5"/>
      <c r="S134" s="5"/>
      <c r="T134" s="5"/>
      <c r="U134" s="5"/>
      <c r="V134" s="5"/>
      <c r="W134" s="5"/>
      <c r="X134" s="5"/>
      <c r="Y134" s="5"/>
      <c r="Z134" s="5"/>
      <c r="AA134" s="5"/>
      <c r="AB134" s="5"/>
      <c r="AC134" s="5"/>
      <c r="EA134" s="7"/>
      <c r="EB134" s="7"/>
      <c r="EC134" s="7"/>
    </row>
    <row r="135" spans="2:133" s="6" customFormat="1" ht="12" customHeight="1" x14ac:dyDescent="0.25">
      <c r="B135" s="5"/>
      <c r="C135" s="5"/>
      <c r="D135" s="15"/>
      <c r="E135" s="5"/>
      <c r="F135" s="96"/>
      <c r="G135" s="15"/>
      <c r="H135" s="15"/>
      <c r="I135" s="15"/>
      <c r="J135" s="15"/>
      <c r="K135" s="15"/>
      <c r="L135" s="96"/>
      <c r="M135" s="15"/>
      <c r="EA135" s="7"/>
      <c r="EB135" s="7"/>
      <c r="EC135" s="7"/>
    </row>
    <row r="136" spans="2:133" s="6" customFormat="1" ht="12" customHeight="1" x14ac:dyDescent="0.25">
      <c r="D136" s="15"/>
      <c r="F136" s="96"/>
      <c r="G136" s="15"/>
      <c r="H136" s="15"/>
      <c r="I136" s="15"/>
      <c r="J136" s="15"/>
      <c r="K136" s="15"/>
      <c r="L136" s="96"/>
      <c r="M136" s="15"/>
      <c r="N136" s="5"/>
      <c r="O136" s="5"/>
      <c r="P136" s="5"/>
      <c r="Q136" s="5"/>
      <c r="R136" s="5"/>
      <c r="S136" s="5"/>
      <c r="T136" s="5"/>
      <c r="U136" s="5"/>
      <c r="V136" s="5"/>
      <c r="W136" s="5"/>
      <c r="X136" s="5"/>
      <c r="Y136" s="5"/>
      <c r="Z136" s="5"/>
      <c r="AA136" s="5"/>
      <c r="AB136" s="5"/>
      <c r="AC136" s="5"/>
      <c r="EA136" s="7"/>
      <c r="EB136" s="7"/>
      <c r="EC136" s="7"/>
    </row>
    <row r="137" spans="2:133" s="6" customFormat="1" ht="21.75" customHeight="1" x14ac:dyDescent="0.25">
      <c r="B137" s="5"/>
      <c r="C137" s="5"/>
      <c r="D137" s="15"/>
      <c r="E137" s="5"/>
      <c r="F137" s="96"/>
      <c r="G137" s="15"/>
      <c r="H137" s="15"/>
      <c r="I137" s="15"/>
      <c r="J137" s="15"/>
      <c r="K137" s="15"/>
      <c r="L137" s="96"/>
      <c r="M137" s="15"/>
      <c r="EA137" s="7"/>
      <c r="EB137" s="7"/>
      <c r="EC137" s="7"/>
    </row>
    <row r="138" spans="2:133" s="6" customFormat="1" ht="12" customHeight="1" x14ac:dyDescent="0.25">
      <c r="B138" s="5"/>
      <c r="C138" s="5"/>
      <c r="D138" s="15"/>
      <c r="E138" s="5"/>
      <c r="F138" s="96"/>
      <c r="G138" s="15"/>
      <c r="H138" s="15"/>
      <c r="I138" s="15"/>
      <c r="J138" s="15"/>
      <c r="K138" s="15"/>
      <c r="L138" s="96"/>
      <c r="M138" s="15"/>
      <c r="N138" s="5"/>
      <c r="O138" s="5"/>
      <c r="P138" s="5"/>
      <c r="Q138" s="5"/>
      <c r="R138" s="5"/>
      <c r="S138" s="5"/>
      <c r="T138" s="5"/>
      <c r="U138" s="5"/>
      <c r="V138" s="5"/>
      <c r="W138" s="5"/>
      <c r="X138" s="5"/>
      <c r="Y138" s="5"/>
      <c r="Z138" s="5"/>
      <c r="AA138" s="5"/>
      <c r="AB138" s="5"/>
      <c r="AC138" s="5"/>
      <c r="EA138" s="7"/>
      <c r="EB138" s="7"/>
      <c r="EC138" s="7"/>
    </row>
    <row r="139" spans="2:133" s="6" customFormat="1" ht="23.25" customHeight="1" x14ac:dyDescent="0.25">
      <c r="D139" s="15"/>
      <c r="F139" s="96"/>
      <c r="G139" s="15"/>
      <c r="H139" s="15"/>
      <c r="I139" s="15"/>
      <c r="J139" s="15"/>
      <c r="K139" s="15"/>
      <c r="L139" s="96"/>
      <c r="M139" s="15"/>
      <c r="EA139" s="7"/>
      <c r="EB139" s="7"/>
      <c r="EC139" s="7"/>
    </row>
    <row r="140" spans="2:133" s="6" customFormat="1" ht="12" customHeight="1" x14ac:dyDescent="0.25">
      <c r="D140" s="15"/>
      <c r="F140" s="96"/>
      <c r="G140" s="15"/>
      <c r="H140" s="15"/>
      <c r="I140" s="15"/>
      <c r="J140" s="15"/>
      <c r="K140" s="15"/>
      <c r="L140" s="96"/>
      <c r="M140" s="15"/>
      <c r="N140" s="5"/>
      <c r="O140" s="5"/>
      <c r="P140" s="5"/>
      <c r="Q140" s="5"/>
      <c r="R140" s="5"/>
      <c r="S140" s="5"/>
      <c r="T140" s="5"/>
      <c r="U140" s="5"/>
      <c r="V140" s="5"/>
      <c r="W140" s="5"/>
      <c r="X140" s="5"/>
      <c r="Y140" s="5"/>
      <c r="Z140" s="5"/>
      <c r="AA140" s="5"/>
      <c r="AB140" s="5"/>
      <c r="AC140" s="5"/>
      <c r="EA140" s="7"/>
      <c r="EB140" s="7"/>
      <c r="EC140" s="7"/>
    </row>
    <row r="141" spans="2:133" s="6" customFormat="1" ht="12" customHeight="1" x14ac:dyDescent="0.25">
      <c r="D141" s="15"/>
      <c r="F141" s="96"/>
      <c r="G141" s="15"/>
      <c r="H141" s="15"/>
      <c r="I141" s="15"/>
      <c r="J141" s="15"/>
      <c r="K141" s="15"/>
      <c r="L141" s="96"/>
      <c r="M141" s="15"/>
      <c r="EA141" s="7"/>
      <c r="EB141" s="7"/>
      <c r="EC141" s="7"/>
    </row>
    <row r="142" spans="2:133" s="6" customFormat="1" ht="12" customHeight="1" x14ac:dyDescent="0.25">
      <c r="B142" s="5"/>
      <c r="C142" s="5"/>
      <c r="D142" s="15"/>
      <c r="E142" s="5"/>
      <c r="F142" s="96"/>
      <c r="G142" s="15"/>
      <c r="H142" s="15"/>
      <c r="I142" s="15"/>
      <c r="J142" s="15"/>
      <c r="K142" s="15"/>
      <c r="L142" s="96"/>
      <c r="M142" s="15"/>
      <c r="N142" s="5"/>
      <c r="O142" s="5"/>
      <c r="P142" s="5"/>
      <c r="Q142" s="5"/>
      <c r="R142" s="5"/>
      <c r="S142" s="5"/>
      <c r="T142" s="5"/>
      <c r="U142" s="5"/>
      <c r="V142" s="5"/>
      <c r="W142" s="5"/>
      <c r="X142" s="5"/>
      <c r="Y142" s="5"/>
      <c r="Z142" s="5"/>
      <c r="AA142" s="5"/>
      <c r="AB142" s="5"/>
      <c r="AC142" s="5"/>
      <c r="EA142" s="7"/>
      <c r="EB142" s="7"/>
      <c r="EC142" s="7"/>
    </row>
    <row r="143" spans="2:133" s="6" customFormat="1" ht="12" customHeight="1" x14ac:dyDescent="0.25">
      <c r="B143" s="5"/>
      <c r="C143" s="5"/>
      <c r="D143" s="15"/>
      <c r="E143" s="5"/>
      <c r="F143" s="96"/>
      <c r="G143" s="15"/>
      <c r="H143" s="15"/>
      <c r="I143" s="15"/>
      <c r="J143" s="15"/>
      <c r="K143" s="15"/>
      <c r="L143" s="96"/>
      <c r="M143" s="15"/>
      <c r="EA143" s="7"/>
      <c r="EB143" s="7"/>
      <c r="EC143" s="7"/>
    </row>
    <row r="144" spans="2:133" s="6" customFormat="1" ht="12" customHeight="1" x14ac:dyDescent="0.25">
      <c r="D144" s="15"/>
      <c r="F144" s="96"/>
      <c r="G144" s="15"/>
      <c r="H144" s="15"/>
      <c r="I144" s="15"/>
      <c r="J144" s="15"/>
      <c r="K144" s="15"/>
      <c r="L144" s="96"/>
      <c r="M144" s="15"/>
      <c r="N144" s="5"/>
      <c r="O144" s="5"/>
      <c r="P144" s="5"/>
      <c r="Q144" s="5"/>
      <c r="R144" s="5"/>
      <c r="S144" s="5"/>
      <c r="T144" s="5"/>
      <c r="U144" s="5"/>
      <c r="V144" s="5"/>
      <c r="W144" s="5"/>
      <c r="X144" s="5"/>
      <c r="Y144" s="5"/>
      <c r="Z144" s="5"/>
      <c r="AA144" s="5"/>
      <c r="AB144" s="5"/>
      <c r="AC144" s="5"/>
      <c r="EA144" s="7"/>
      <c r="EB144" s="7"/>
      <c r="EC144" s="7"/>
    </row>
    <row r="145" spans="2:133" s="6" customFormat="1" ht="12" customHeight="1" x14ac:dyDescent="0.25">
      <c r="B145" s="5"/>
      <c r="C145" s="5"/>
      <c r="D145" s="15"/>
      <c r="E145" s="5"/>
      <c r="F145" s="96"/>
      <c r="G145" s="15"/>
      <c r="H145" s="15"/>
      <c r="I145" s="15"/>
      <c r="J145" s="15"/>
      <c r="K145" s="15"/>
      <c r="L145" s="96"/>
      <c r="M145" s="15"/>
      <c r="EA145" s="7"/>
      <c r="EB145" s="7"/>
      <c r="EC145" s="7"/>
    </row>
    <row r="146" spans="2:133" s="6" customFormat="1" ht="12" customHeight="1" x14ac:dyDescent="0.25">
      <c r="B146" s="5"/>
      <c r="C146" s="5"/>
      <c r="D146" s="15"/>
      <c r="E146" s="5"/>
      <c r="F146" s="96"/>
      <c r="G146" s="15"/>
      <c r="H146" s="15"/>
      <c r="I146" s="15"/>
      <c r="J146" s="15"/>
      <c r="K146" s="15"/>
      <c r="L146" s="96"/>
      <c r="M146" s="15"/>
      <c r="N146" s="5"/>
      <c r="O146" s="5"/>
      <c r="P146" s="5"/>
      <c r="Q146" s="5"/>
      <c r="R146" s="5"/>
      <c r="S146" s="5"/>
      <c r="T146" s="5"/>
      <c r="U146" s="5"/>
      <c r="V146" s="5"/>
      <c r="W146" s="5"/>
      <c r="X146" s="5"/>
      <c r="Y146" s="5"/>
      <c r="Z146" s="5"/>
      <c r="AA146" s="5"/>
      <c r="AB146" s="5"/>
      <c r="AC146" s="5"/>
      <c r="EA146" s="7"/>
      <c r="EB146" s="7"/>
      <c r="EC146" s="7"/>
    </row>
    <row r="147" spans="2:133" s="6" customFormat="1" ht="12" customHeight="1" x14ac:dyDescent="0.25">
      <c r="D147" s="15"/>
      <c r="F147" s="96"/>
      <c r="G147" s="15"/>
      <c r="H147" s="15"/>
      <c r="I147" s="15"/>
      <c r="J147" s="15"/>
      <c r="K147" s="15"/>
      <c r="L147" s="96"/>
      <c r="M147" s="15"/>
      <c r="EA147" s="7"/>
      <c r="EB147" s="7"/>
      <c r="EC147" s="7"/>
    </row>
    <row r="148" spans="2:133" s="6" customFormat="1" ht="12" customHeight="1" x14ac:dyDescent="0.25">
      <c r="D148" s="15"/>
      <c r="F148" s="96"/>
      <c r="G148" s="15"/>
      <c r="H148" s="15"/>
      <c r="I148" s="15"/>
      <c r="J148" s="15"/>
      <c r="K148" s="15"/>
      <c r="L148" s="96"/>
      <c r="M148" s="15"/>
      <c r="N148" s="5"/>
      <c r="O148" s="5"/>
      <c r="P148" s="5"/>
      <c r="Q148" s="5"/>
      <c r="R148" s="5"/>
      <c r="S148" s="5"/>
      <c r="T148" s="5"/>
      <c r="U148" s="5"/>
      <c r="V148" s="5"/>
      <c r="W148" s="5"/>
      <c r="X148" s="5"/>
      <c r="Y148" s="5"/>
      <c r="Z148" s="5"/>
      <c r="AA148" s="5"/>
      <c r="AB148" s="5"/>
      <c r="AC148" s="5"/>
      <c r="EA148" s="7"/>
      <c r="EB148" s="7"/>
      <c r="EC148" s="7"/>
    </row>
    <row r="149" spans="2:133" s="6" customFormat="1" ht="12" customHeight="1" x14ac:dyDescent="0.25">
      <c r="D149" s="15"/>
      <c r="F149" s="96"/>
      <c r="G149" s="15"/>
      <c r="H149" s="15"/>
      <c r="I149" s="15"/>
      <c r="J149" s="15"/>
      <c r="K149" s="15"/>
      <c r="L149" s="96"/>
      <c r="M149" s="15"/>
      <c r="N149" s="5"/>
      <c r="O149" s="5"/>
      <c r="P149" s="5"/>
      <c r="Q149" s="5"/>
      <c r="R149" s="5"/>
      <c r="S149" s="5"/>
      <c r="T149" s="5"/>
      <c r="U149" s="5"/>
      <c r="V149" s="5"/>
      <c r="W149" s="5"/>
      <c r="X149" s="5"/>
      <c r="Y149" s="5"/>
      <c r="Z149" s="5"/>
      <c r="AA149" s="5"/>
      <c r="AB149" s="5"/>
      <c r="AC149" s="5"/>
      <c r="EA149" s="7"/>
      <c r="EB149" s="7"/>
      <c r="EC149" s="7"/>
    </row>
    <row r="150" spans="2:133" s="6" customFormat="1" ht="30.75" customHeight="1" x14ac:dyDescent="0.25">
      <c r="B150" s="5"/>
      <c r="C150" s="5"/>
      <c r="D150" s="15"/>
      <c r="E150" s="5"/>
      <c r="F150" s="96"/>
      <c r="G150" s="15"/>
      <c r="H150" s="15"/>
      <c r="I150" s="15"/>
      <c r="J150" s="15"/>
      <c r="K150" s="15"/>
      <c r="L150" s="96"/>
      <c r="M150" s="15"/>
      <c r="N150" s="5"/>
      <c r="O150" s="5"/>
      <c r="P150" s="5"/>
      <c r="Q150" s="5"/>
      <c r="R150" s="5"/>
      <c r="S150" s="5"/>
      <c r="T150" s="5"/>
      <c r="U150" s="5"/>
      <c r="V150" s="5"/>
      <c r="W150" s="5"/>
      <c r="X150" s="5"/>
      <c r="Y150" s="5"/>
      <c r="Z150" s="5"/>
      <c r="AA150" s="5"/>
      <c r="AB150" s="5"/>
      <c r="AC150" s="5"/>
      <c r="EA150" s="7"/>
      <c r="EB150" s="7"/>
      <c r="EC150" s="7"/>
    </row>
    <row r="151" spans="2:133" s="6" customFormat="1" ht="12" customHeight="1" x14ac:dyDescent="0.25">
      <c r="B151" s="5"/>
      <c r="C151" s="5"/>
      <c r="D151" s="15"/>
      <c r="E151" s="5"/>
      <c r="F151" s="96"/>
      <c r="G151" s="15"/>
      <c r="H151" s="15"/>
      <c r="I151" s="15"/>
      <c r="J151" s="15"/>
      <c r="K151" s="15"/>
      <c r="L151" s="96"/>
      <c r="M151" s="15"/>
      <c r="EA151" s="7"/>
      <c r="EB151" s="7"/>
      <c r="EC151" s="7"/>
    </row>
    <row r="152" spans="2:133" s="6" customFormat="1" ht="12" customHeight="1" x14ac:dyDescent="0.25">
      <c r="D152" s="15"/>
      <c r="F152" s="96"/>
      <c r="G152" s="15"/>
      <c r="H152" s="15"/>
      <c r="I152" s="15"/>
      <c r="J152" s="15"/>
      <c r="K152" s="15"/>
      <c r="L152" s="96"/>
      <c r="M152" s="15"/>
      <c r="N152" s="5"/>
      <c r="O152" s="5"/>
      <c r="P152" s="5"/>
      <c r="Q152" s="5"/>
      <c r="R152" s="5"/>
      <c r="S152" s="5"/>
      <c r="T152" s="5"/>
      <c r="U152" s="5"/>
      <c r="V152" s="5"/>
      <c r="W152" s="5"/>
      <c r="X152" s="5"/>
      <c r="Y152" s="5"/>
      <c r="Z152" s="5"/>
      <c r="AA152" s="5"/>
      <c r="AB152" s="5"/>
      <c r="AC152" s="5"/>
      <c r="EA152" s="7"/>
      <c r="EB152" s="7"/>
      <c r="EC152" s="7"/>
    </row>
    <row r="153" spans="2:133" s="6" customFormat="1" ht="12" customHeight="1" x14ac:dyDescent="0.25">
      <c r="B153" s="5"/>
      <c r="C153" s="5"/>
      <c r="D153" s="15"/>
      <c r="E153" s="5"/>
      <c r="F153" s="96"/>
      <c r="G153" s="15"/>
      <c r="H153" s="15"/>
      <c r="I153" s="15"/>
      <c r="J153" s="15"/>
      <c r="K153" s="15"/>
      <c r="L153" s="96"/>
      <c r="M153" s="15"/>
      <c r="N153" s="5"/>
      <c r="O153" s="5"/>
      <c r="P153" s="5"/>
      <c r="Q153" s="5"/>
      <c r="R153" s="5"/>
      <c r="S153" s="5"/>
      <c r="T153" s="5"/>
      <c r="U153" s="5"/>
      <c r="V153" s="5"/>
      <c r="W153" s="5"/>
      <c r="X153" s="5"/>
      <c r="Y153" s="5"/>
      <c r="Z153" s="5"/>
      <c r="AA153" s="5"/>
      <c r="AB153" s="5"/>
      <c r="AC153" s="5"/>
      <c r="EA153" s="7"/>
      <c r="EB153" s="7"/>
      <c r="EC153" s="7"/>
    </row>
    <row r="154" spans="2:133" s="6" customFormat="1" ht="12" customHeight="1" x14ac:dyDescent="0.25">
      <c r="B154" s="5"/>
      <c r="C154" s="5"/>
      <c r="D154" s="15"/>
      <c r="E154" s="5"/>
      <c r="F154" s="96"/>
      <c r="G154" s="15"/>
      <c r="H154" s="15"/>
      <c r="I154" s="15"/>
      <c r="J154" s="15"/>
      <c r="K154" s="15"/>
      <c r="L154" s="96"/>
      <c r="M154" s="15"/>
      <c r="EA154" s="7"/>
      <c r="EB154" s="7"/>
      <c r="EC154" s="7"/>
    </row>
    <row r="155" spans="2:133" s="6" customFormat="1" ht="12" customHeight="1" x14ac:dyDescent="0.25">
      <c r="D155" s="15"/>
      <c r="F155" s="96"/>
      <c r="G155" s="15"/>
      <c r="H155" s="15"/>
      <c r="I155" s="15"/>
      <c r="J155" s="15"/>
      <c r="K155" s="15"/>
      <c r="L155" s="96"/>
      <c r="M155" s="15"/>
      <c r="N155" s="5"/>
      <c r="O155" s="5"/>
      <c r="P155" s="5"/>
      <c r="Q155" s="5"/>
      <c r="R155" s="5"/>
      <c r="S155" s="5"/>
      <c r="T155" s="5"/>
      <c r="U155" s="5"/>
      <c r="V155" s="5"/>
      <c r="W155" s="5"/>
      <c r="X155" s="5"/>
      <c r="Y155" s="5"/>
      <c r="Z155" s="5"/>
      <c r="AA155" s="5"/>
      <c r="AB155" s="5"/>
      <c r="AC155" s="5"/>
      <c r="EA155" s="7"/>
      <c r="EB155" s="7"/>
      <c r="EC155" s="7"/>
    </row>
    <row r="156" spans="2:133" s="6" customFormat="1" ht="12" customHeight="1" x14ac:dyDescent="0.25">
      <c r="D156" s="15"/>
      <c r="F156" s="96"/>
      <c r="G156" s="15"/>
      <c r="H156" s="15"/>
      <c r="I156" s="15"/>
      <c r="J156" s="15"/>
      <c r="K156" s="15"/>
      <c r="L156" s="96"/>
      <c r="M156" s="15"/>
      <c r="EA156" s="7"/>
      <c r="EB156" s="7"/>
      <c r="EC156" s="7"/>
    </row>
    <row r="157" spans="2:133" s="6" customFormat="1" ht="12" customHeight="1" x14ac:dyDescent="0.25">
      <c r="D157" s="15"/>
      <c r="F157" s="96"/>
      <c r="G157" s="15"/>
      <c r="H157" s="15"/>
      <c r="I157" s="15"/>
      <c r="J157" s="15"/>
      <c r="K157" s="15"/>
      <c r="L157" s="96"/>
      <c r="M157" s="15"/>
      <c r="N157" s="5"/>
      <c r="O157" s="5"/>
      <c r="P157" s="5"/>
      <c r="Q157" s="5"/>
      <c r="R157" s="5"/>
      <c r="S157" s="5"/>
      <c r="T157" s="5"/>
      <c r="U157" s="5"/>
      <c r="V157" s="5"/>
      <c r="W157" s="5"/>
      <c r="X157" s="5"/>
      <c r="Y157" s="5"/>
      <c r="Z157" s="5"/>
      <c r="AA157" s="5"/>
      <c r="AB157" s="5"/>
      <c r="AC157" s="5"/>
      <c r="EA157" s="7"/>
      <c r="EB157" s="7"/>
      <c r="EC157" s="7"/>
    </row>
    <row r="158" spans="2:133" s="6" customFormat="1" ht="12" customHeight="1" x14ac:dyDescent="0.25">
      <c r="B158" s="5"/>
      <c r="C158" s="5"/>
      <c r="D158" s="15"/>
      <c r="E158" s="5"/>
      <c r="F158" s="96"/>
      <c r="G158" s="15"/>
      <c r="H158" s="15"/>
      <c r="I158" s="15"/>
      <c r="J158" s="15"/>
      <c r="K158" s="15"/>
      <c r="L158" s="96"/>
      <c r="M158" s="15"/>
      <c r="EA158" s="7"/>
      <c r="EB158" s="7"/>
      <c r="EC158" s="7"/>
    </row>
    <row r="159" spans="2:133" s="6" customFormat="1" ht="12" customHeight="1" x14ac:dyDescent="0.25">
      <c r="B159" s="5"/>
      <c r="C159" s="5"/>
      <c r="D159" s="15"/>
      <c r="E159" s="5"/>
      <c r="F159" s="96"/>
      <c r="G159" s="15"/>
      <c r="H159" s="15"/>
      <c r="I159" s="15"/>
      <c r="J159" s="15"/>
      <c r="K159" s="15"/>
      <c r="L159" s="96"/>
      <c r="M159" s="15"/>
      <c r="EA159" s="7"/>
      <c r="EB159" s="7"/>
      <c r="EC159" s="7"/>
    </row>
    <row r="160" spans="2:133" s="6" customFormat="1" ht="12" customHeight="1" x14ac:dyDescent="0.25">
      <c r="D160" s="15"/>
      <c r="F160" s="96"/>
      <c r="G160" s="15"/>
      <c r="H160" s="15"/>
      <c r="I160" s="15"/>
      <c r="J160" s="15"/>
      <c r="K160" s="15"/>
      <c r="L160" s="96"/>
      <c r="M160" s="15"/>
      <c r="EA160" s="7"/>
      <c r="EB160" s="7"/>
      <c r="EC160" s="7"/>
    </row>
    <row r="161" spans="1:133" s="6" customFormat="1" ht="12" customHeight="1" x14ac:dyDescent="0.25">
      <c r="B161" s="5"/>
      <c r="C161" s="5"/>
      <c r="D161" s="15"/>
      <c r="E161" s="5"/>
      <c r="F161" s="96"/>
      <c r="G161" s="15"/>
      <c r="H161" s="15"/>
      <c r="I161" s="15"/>
      <c r="J161" s="15"/>
      <c r="K161" s="15"/>
      <c r="L161" s="96"/>
      <c r="M161" s="15"/>
      <c r="EA161" s="7"/>
      <c r="EB161" s="7"/>
      <c r="EC161" s="7"/>
    </row>
    <row r="162" spans="1:133" s="6" customFormat="1" ht="12" customHeight="1" x14ac:dyDescent="0.25">
      <c r="B162" s="5"/>
      <c r="C162" s="5"/>
      <c r="D162" s="15"/>
      <c r="E162" s="5"/>
      <c r="F162" s="96"/>
      <c r="G162" s="15"/>
      <c r="H162" s="15"/>
      <c r="I162" s="15"/>
      <c r="J162" s="15"/>
      <c r="K162" s="15"/>
      <c r="L162" s="96"/>
      <c r="M162" s="15"/>
      <c r="EA162" s="7"/>
      <c r="EB162" s="7"/>
      <c r="EC162" s="7"/>
    </row>
    <row r="163" spans="1:133" s="6" customFormat="1" ht="12" customHeight="1" x14ac:dyDescent="0.25">
      <c r="D163" s="15"/>
      <c r="F163" s="96"/>
      <c r="G163" s="15"/>
      <c r="H163" s="15"/>
      <c r="I163" s="15"/>
      <c r="J163" s="15"/>
      <c r="K163" s="15"/>
      <c r="L163" s="96"/>
      <c r="M163" s="15"/>
      <c r="EA163" s="7"/>
      <c r="EB163" s="7"/>
      <c r="EC163" s="7"/>
    </row>
    <row r="164" spans="1:133" s="10" customFormat="1" ht="12" customHeight="1" x14ac:dyDescent="0.25">
      <c r="B164" s="7"/>
      <c r="C164" s="11"/>
      <c r="D164" s="12"/>
      <c r="E164" s="7"/>
      <c r="F164" s="16"/>
      <c r="G164" s="16"/>
      <c r="H164" s="16"/>
      <c r="I164" s="16"/>
      <c r="J164" s="16"/>
      <c r="K164" s="16"/>
      <c r="L164" s="99"/>
      <c r="M164" s="16"/>
      <c r="EA164" s="13"/>
      <c r="EB164" s="13"/>
      <c r="EC164" s="13"/>
    </row>
    <row r="165" spans="1:133" s="10" customFormat="1" ht="12" customHeight="1" x14ac:dyDescent="0.25">
      <c r="B165" s="7"/>
      <c r="C165" s="11"/>
      <c r="D165" s="16"/>
      <c r="E165" s="7"/>
      <c r="F165" s="16"/>
      <c r="G165" s="16"/>
      <c r="H165" s="16"/>
      <c r="I165" s="16"/>
      <c r="J165" s="16"/>
      <c r="K165" s="16"/>
      <c r="L165" s="99"/>
      <c r="M165" s="16"/>
      <c r="EA165" s="13"/>
      <c r="EB165" s="13"/>
      <c r="EC165" s="13"/>
    </row>
    <row r="166" spans="1:133" s="10" customFormat="1" ht="12" customHeight="1" x14ac:dyDescent="0.25">
      <c r="B166" s="7"/>
      <c r="C166" s="11"/>
      <c r="D166" s="16"/>
      <c r="E166" s="7"/>
      <c r="F166" s="16"/>
      <c r="G166" s="16"/>
      <c r="H166" s="16"/>
      <c r="I166" s="16"/>
      <c r="J166" s="16"/>
      <c r="K166" s="16"/>
      <c r="L166" s="99"/>
      <c r="M166" s="16"/>
      <c r="EA166" s="13"/>
      <c r="EB166" s="13"/>
      <c r="EC166" s="13"/>
    </row>
    <row r="167" spans="1:133" s="10" customFormat="1" ht="12" customHeight="1" x14ac:dyDescent="0.25">
      <c r="B167" s="7"/>
      <c r="C167" s="17"/>
      <c r="D167" s="16"/>
      <c r="E167" s="7"/>
      <c r="F167" s="16"/>
      <c r="G167" s="16"/>
      <c r="H167" s="16"/>
      <c r="I167" s="16"/>
      <c r="J167" s="16"/>
      <c r="K167" s="16"/>
      <c r="L167" s="99"/>
      <c r="M167" s="16"/>
      <c r="EA167" s="13"/>
      <c r="EB167" s="13"/>
      <c r="EC167" s="13"/>
    </row>
    <row r="168" spans="1:133" s="10" customFormat="1" ht="12" customHeight="1" x14ac:dyDescent="0.25">
      <c r="A168" s="1"/>
      <c r="B168" s="7"/>
      <c r="C168" s="17"/>
      <c r="D168" s="16"/>
      <c r="E168" s="7"/>
      <c r="F168" s="16"/>
      <c r="G168" s="16"/>
      <c r="H168" s="16"/>
      <c r="I168" s="16"/>
      <c r="J168" s="16"/>
      <c r="K168" s="16"/>
      <c r="L168" s="99"/>
      <c r="M168" s="16"/>
      <c r="EA168" s="13"/>
      <c r="EB168" s="13"/>
      <c r="EC168" s="13"/>
    </row>
    <row r="169" spans="1:133" s="10" customFormat="1" ht="12" customHeight="1" x14ac:dyDescent="0.25">
      <c r="A169" s="1"/>
      <c r="B169" s="7"/>
      <c r="C169" s="17"/>
      <c r="D169" s="16"/>
      <c r="E169" s="7"/>
      <c r="F169" s="16"/>
      <c r="G169" s="16"/>
      <c r="H169" s="16"/>
      <c r="I169" s="16"/>
      <c r="J169" s="16"/>
      <c r="K169" s="16"/>
      <c r="L169" s="99"/>
      <c r="M169" s="16"/>
      <c r="EA169" s="13"/>
      <c r="EB169" s="13"/>
      <c r="EC169" s="13"/>
    </row>
    <row r="170" spans="1:133" s="10" customFormat="1" ht="12" customHeight="1" x14ac:dyDescent="0.25">
      <c r="A170" s="1"/>
      <c r="B170" s="7"/>
      <c r="C170" s="17"/>
      <c r="D170" s="16"/>
      <c r="E170" s="7"/>
      <c r="F170" s="16"/>
      <c r="G170" s="16"/>
      <c r="H170" s="16"/>
      <c r="I170" s="16"/>
      <c r="J170" s="16"/>
      <c r="K170" s="16"/>
      <c r="L170" s="99"/>
      <c r="M170" s="16"/>
      <c r="EA170" s="13"/>
      <c r="EB170" s="13"/>
      <c r="EC170" s="13"/>
    </row>
    <row r="171" spans="1:133" s="10" customFormat="1" ht="12" customHeight="1" x14ac:dyDescent="0.25">
      <c r="A171" s="1"/>
      <c r="B171" s="7"/>
      <c r="C171" s="17"/>
      <c r="D171" s="16"/>
      <c r="E171" s="7"/>
      <c r="F171" s="16"/>
      <c r="G171" s="16"/>
      <c r="H171" s="16"/>
      <c r="I171" s="16"/>
      <c r="J171" s="16"/>
      <c r="K171" s="16"/>
      <c r="L171" s="99"/>
      <c r="M171" s="16"/>
      <c r="EA171" s="13"/>
      <c r="EB171" s="13"/>
      <c r="EC171" s="13"/>
    </row>
    <row r="172" spans="1:133" ht="0.75" customHeight="1" x14ac:dyDescent="0.25">
      <c r="A172" s="1"/>
      <c r="D172" s="16"/>
    </row>
    <row r="173" spans="1:133" ht="11.25" customHeight="1" x14ac:dyDescent="0.25">
      <c r="A173" s="1"/>
      <c r="D173" s="16"/>
    </row>
    <row r="174" spans="1:133" ht="11.25" customHeight="1" x14ac:dyDescent="0.25">
      <c r="A174" s="1"/>
    </row>
    <row r="175" spans="1:133" ht="11.25" customHeight="1" x14ac:dyDescent="0.25">
      <c r="A175" s="1"/>
    </row>
    <row r="176" spans="1:133" ht="26.25" customHeight="1" x14ac:dyDescent="0.25">
      <c r="A176" s="1"/>
    </row>
    <row r="177" spans="1:1" ht="26.25" customHeight="1" x14ac:dyDescent="0.25">
      <c r="A177" s="1"/>
    </row>
    <row r="178" spans="1:1" ht="26.25" customHeight="1" x14ac:dyDescent="0.25">
      <c r="A178" s="1"/>
    </row>
    <row r="179" spans="1:1" ht="26.25" customHeight="1" x14ac:dyDescent="0.25"/>
    <row r="180" spans="1:1" ht="36" customHeight="1" x14ac:dyDescent="0.25"/>
    <row r="181" spans="1:1" ht="11.25" customHeight="1" x14ac:dyDescent="0.25"/>
    <row r="182" spans="1:1" ht="11.25" customHeight="1" x14ac:dyDescent="0.25"/>
  </sheetData>
  <autoFilter ref="A6:K65"/>
  <mergeCells count="13">
    <mergeCell ref="A2:M2"/>
    <mergeCell ref="A4:A5"/>
    <mergeCell ref="B4:B5"/>
    <mergeCell ref="C4:C5"/>
    <mergeCell ref="D4:D5"/>
    <mergeCell ref="F4:G4"/>
    <mergeCell ref="M4:M5"/>
    <mergeCell ref="L4:L5"/>
    <mergeCell ref="J4:J5"/>
    <mergeCell ref="E4:E5"/>
    <mergeCell ref="K4:K5"/>
    <mergeCell ref="I4:I5"/>
    <mergeCell ref="H4:H5"/>
  </mergeCells>
  <hyperlinks>
    <hyperlink ref="J7" r:id="rId1"/>
    <hyperlink ref="J8" r:id="rId2"/>
    <hyperlink ref="J9" r:id="rId3"/>
    <hyperlink ref="J10" r:id="rId4"/>
    <hyperlink ref="J16" r:id="rId5"/>
    <hyperlink ref="J30" r:id="rId6"/>
    <hyperlink ref="J31" r:id="rId7"/>
    <hyperlink ref="J59" r:id="rId8"/>
    <hyperlink ref="J56" r:id="rId9"/>
    <hyperlink ref="J49" r:id="rId10"/>
    <hyperlink ref="J35" r:id="rId11"/>
    <hyperlink ref="J38" r:id="rId12"/>
    <hyperlink ref="J40" r:id="rId13"/>
    <hyperlink ref="J12" r:id="rId14"/>
    <hyperlink ref="J11" r:id="rId15"/>
    <hyperlink ref="J13" r:id="rId16"/>
    <hyperlink ref="J15" r:id="rId17"/>
    <hyperlink ref="J14" r:id="rId18"/>
    <hyperlink ref="L13" r:id="rId19"/>
    <hyperlink ref="L14" r:id="rId20"/>
    <hyperlink ref="L15" r:id="rId21"/>
    <hyperlink ref="J62" r:id="rId22"/>
    <hyperlink ref="J43" r:id="rId23"/>
    <hyperlink ref="L43" r:id="rId24"/>
    <hyperlink ref="J42" r:id="rId25"/>
    <hyperlink ref="J17" r:id="rId26"/>
    <hyperlink ref="L17" r:id="rId27"/>
    <hyperlink ref="J18" r:id="rId28"/>
    <hyperlink ref="L18" r:id="rId29"/>
    <hyperlink ref="J32" r:id="rId30"/>
    <hyperlink ref="J19" r:id="rId31"/>
    <hyperlink ref="J20" r:id="rId32"/>
    <hyperlink ref="J21" r:id="rId33"/>
    <hyperlink ref="J23" r:id="rId34"/>
    <hyperlink ref="J22" r:id="rId35"/>
    <hyperlink ref="J24" r:id="rId36"/>
    <hyperlink ref="L24" r:id="rId37"/>
    <hyperlink ref="J28" r:id="rId38"/>
    <hyperlink ref="J27" r:id="rId39"/>
    <hyperlink ref="J29" r:id="rId40"/>
    <hyperlink ref="J33" r:id="rId41"/>
    <hyperlink ref="J34" r:id="rId42"/>
    <hyperlink ref="J37" r:id="rId43"/>
    <hyperlink ref="J39" r:id="rId44"/>
    <hyperlink ref="J41" r:id="rId45"/>
    <hyperlink ref="J44" r:id="rId46"/>
    <hyperlink ref="J45" r:id="rId47"/>
    <hyperlink ref="J46" r:id="rId48"/>
    <hyperlink ref="J47" r:id="rId49"/>
    <hyperlink ref="J48" r:id="rId50"/>
    <hyperlink ref="J51" r:id="rId51"/>
    <hyperlink ref="L51" r:id="rId52"/>
    <hyperlink ref="J52" r:id="rId53"/>
    <hyperlink ref="J53" r:id="rId54"/>
    <hyperlink ref="J55" r:id="rId55"/>
    <hyperlink ref="L55" r:id="rId56"/>
    <hyperlink ref="J58" r:id="rId57"/>
    <hyperlink ref="J61" r:id="rId58"/>
    <hyperlink ref="J60" r:id="rId59"/>
    <hyperlink ref="J65" r:id="rId60"/>
    <hyperlink ref="L65" r:id="rId61"/>
    <hyperlink ref="J25" r:id="rId62"/>
    <hyperlink ref="J26" r:id="rId63"/>
    <hyperlink ref="J50" r:id="rId64"/>
    <hyperlink ref="J54" r:id="rId65"/>
    <hyperlink ref="J36" r:id="rId66"/>
    <hyperlink ref="J64" r:id="rId67"/>
    <hyperlink ref="J63" r:id="rId68"/>
    <hyperlink ref="L53" r:id="rId69"/>
    <hyperlink ref="L7" r:id="rId70"/>
    <hyperlink ref="L8" r:id="rId71"/>
    <hyperlink ref="L9" r:id="rId72"/>
    <hyperlink ref="L10" r:id="rId73"/>
    <hyperlink ref="L11" r:id="rId74"/>
    <hyperlink ref="L12" r:id="rId75"/>
    <hyperlink ref="L19" r:id="rId76"/>
    <hyperlink ref="L20" r:id="rId77"/>
    <hyperlink ref="L21" r:id="rId78"/>
    <hyperlink ref="L22" r:id="rId79"/>
    <hyperlink ref="L23" r:id="rId80"/>
    <hyperlink ref="L30" r:id="rId81"/>
    <hyperlink ref="L31" r:id="rId82"/>
    <hyperlink ref="L35" r:id="rId83"/>
    <hyperlink ref="L38" r:id="rId84"/>
    <hyperlink ref="L40" r:id="rId85"/>
    <hyperlink ref="L42" r:id="rId86"/>
    <hyperlink ref="L32" r:id="rId87"/>
    <hyperlink ref="L28" r:id="rId88"/>
    <hyperlink ref="L27" r:id="rId89"/>
    <hyperlink ref="L29" r:id="rId90"/>
    <hyperlink ref="L33" r:id="rId91"/>
    <hyperlink ref="L34" r:id="rId92"/>
    <hyperlink ref="L37" r:id="rId93"/>
    <hyperlink ref="L39" r:id="rId94"/>
    <hyperlink ref="L41" r:id="rId95"/>
    <hyperlink ref="L25" r:id="rId96"/>
    <hyperlink ref="L26" r:id="rId97"/>
    <hyperlink ref="L36" r:id="rId98"/>
    <hyperlink ref="L49" r:id="rId99"/>
    <hyperlink ref="L44" r:id="rId100"/>
    <hyperlink ref="L45" r:id="rId101"/>
    <hyperlink ref="L46" r:id="rId102"/>
    <hyperlink ref="L47" r:id="rId103"/>
    <hyperlink ref="L48" r:id="rId104"/>
    <hyperlink ref="L50" r:id="rId105"/>
    <hyperlink ref="L52" r:id="rId106"/>
    <hyperlink ref="L54" r:id="rId107"/>
    <hyperlink ref="L56" r:id="rId108"/>
    <hyperlink ref="L59" r:id="rId109"/>
    <hyperlink ref="L62" r:id="rId110"/>
    <hyperlink ref="L58" r:id="rId111"/>
    <hyperlink ref="L61" r:id="rId112"/>
    <hyperlink ref="L60" r:id="rId113"/>
    <hyperlink ref="L64" r:id="rId114"/>
    <hyperlink ref="L63" r:id="rId115"/>
  </hyperlinks>
  <pageMargins left="0.31496062992125984" right="0.31496062992125984" top="0.74803149606299213" bottom="0.15748031496062992" header="0" footer="0"/>
  <pageSetup paperSize="9" scale="63" fitToHeight="0" orientation="landscape" r:id="rId1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2023 ВС</vt:lpstr>
      <vt:lpstr>2023 ВО</vt:lpstr>
      <vt:lpstr>'2023 ВО'!Заголовки_для_печати</vt:lpstr>
      <vt:lpstr>'2023 ВС'!Заголовки_для_печати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Марина Александровна</dc:creator>
  <cp:lastModifiedBy>Тютюнова Виктория Вячеславовна</cp:lastModifiedBy>
  <cp:lastPrinted>2023-01-21T12:22:54Z</cp:lastPrinted>
  <dcterms:created xsi:type="dcterms:W3CDTF">2021-05-12T14:10:54Z</dcterms:created>
  <dcterms:modified xsi:type="dcterms:W3CDTF">2023-01-26T09:47:11Z</dcterms:modified>
</cp:coreProperties>
</file>